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'Дані'!$A$1:$Q$412</definedName>
  </definedNames>
  <calcPr fullCalcOnLoad="1"/>
</workbook>
</file>

<file path=xl/sharedStrings.xml><?xml version="1.0" encoding="utf-8"?>
<sst xmlns="http://schemas.openxmlformats.org/spreadsheetml/2006/main" count="699" uniqueCount="550">
  <si>
    <t>Робітник з комплексного обслуговування сільськогосподарського виробництва</t>
  </si>
  <si>
    <t>7422</t>
  </si>
  <si>
    <t>5132</t>
  </si>
  <si>
    <t>7133</t>
  </si>
  <si>
    <t>стрілець</t>
  </si>
  <si>
    <t>вихователь</t>
  </si>
  <si>
    <t>8274</t>
  </si>
  <si>
    <t>інженер з вентиляції</t>
  </si>
  <si>
    <t>контролер якості</t>
  </si>
  <si>
    <t>фахівець</t>
  </si>
  <si>
    <t>5161</t>
  </si>
  <si>
    <t>понад 15000 грн.</t>
  </si>
  <si>
    <t>7129</t>
  </si>
  <si>
    <t>машиніст змішувального агрегата</t>
  </si>
  <si>
    <t>фармацевт</t>
  </si>
  <si>
    <t>2429</t>
  </si>
  <si>
    <t>Середній розмір запропоно-ваної заробітної плати, (грн.)</t>
  </si>
  <si>
    <t>паркувальник</t>
  </si>
  <si>
    <t>лікар-терапевт дільничний</t>
  </si>
  <si>
    <t>1229.6</t>
  </si>
  <si>
    <t>прибиральник територій</t>
  </si>
  <si>
    <t>оператор машинного доїння</t>
  </si>
  <si>
    <t>3112</t>
  </si>
  <si>
    <t>спеціаліст державної служби</t>
  </si>
  <si>
    <t>агроном</t>
  </si>
  <si>
    <t>лікар-анестезіолог</t>
  </si>
  <si>
    <t>електрозварник на автоматичних та напівавтоматичних машинах</t>
  </si>
  <si>
    <t>8211</t>
  </si>
  <si>
    <t>від мінімальної до 4000 грн.</t>
  </si>
  <si>
    <t>7432</t>
  </si>
  <si>
    <t>слюсар-складальник радіоелектронної апаратури та приладів</t>
  </si>
  <si>
    <t>дорожній робітник.</t>
  </si>
  <si>
    <t>5142</t>
  </si>
  <si>
    <t>1226.2</t>
  </si>
  <si>
    <t>7143</t>
  </si>
  <si>
    <t>із графи 1, за розмірами запропонованої заробітної плати, (одиниці)</t>
  </si>
  <si>
    <t xml:space="preserve">   Усього за розділом 8</t>
  </si>
  <si>
    <t>юрисконсульт</t>
  </si>
  <si>
    <t>7139</t>
  </si>
  <si>
    <t>сестра медична</t>
  </si>
  <si>
    <t>налагоджувальник автоматів і напівавтоматів</t>
  </si>
  <si>
    <t>Оператор з уведення даних в ЕОМ (ОМ)</t>
  </si>
  <si>
    <t>складач поїздів</t>
  </si>
  <si>
    <t>Кошторисник</t>
  </si>
  <si>
    <t>Різьбяр по дереву та бересті</t>
  </si>
  <si>
    <t>2419.2</t>
  </si>
  <si>
    <t>різальник на пилах, ножівках та верстатах</t>
  </si>
  <si>
    <t>5123</t>
  </si>
  <si>
    <t>7124</t>
  </si>
  <si>
    <t>начальник господарського відділу</t>
  </si>
  <si>
    <t>2424</t>
  </si>
  <si>
    <t>1231</t>
  </si>
  <si>
    <t>2441.2</t>
  </si>
  <si>
    <t>заступник начальника відділу</t>
  </si>
  <si>
    <t>обвалювальник м'яса</t>
  </si>
  <si>
    <t>8331</t>
  </si>
  <si>
    <t>3228</t>
  </si>
  <si>
    <t>3423</t>
  </si>
  <si>
    <t>лікар-педіатр</t>
  </si>
  <si>
    <t>1210.1</t>
  </si>
  <si>
    <t xml:space="preserve">   Усього за розділом 3</t>
  </si>
  <si>
    <t>5133</t>
  </si>
  <si>
    <t>Дизайнер-виконавець меблів</t>
  </si>
  <si>
    <t>3419</t>
  </si>
  <si>
    <t>Монтажник гіпсокартонних конструкцій</t>
  </si>
  <si>
    <t>3213</t>
  </si>
  <si>
    <t>бункерувальник</t>
  </si>
  <si>
    <t>Інспектор праці (правовий)</t>
  </si>
  <si>
    <t>8312</t>
  </si>
  <si>
    <t>7244</t>
  </si>
  <si>
    <t>Державний виконавець</t>
  </si>
  <si>
    <t>директор (начальник, інший керівник) підприємства</t>
  </si>
  <si>
    <t>технік-проектувальник</t>
  </si>
  <si>
    <t>коваль-штампувальник</t>
  </si>
  <si>
    <t>Інспектор (пенітенціарна система)</t>
  </si>
  <si>
    <t>прибиральник службових приміщень</t>
  </si>
  <si>
    <t>4212</t>
  </si>
  <si>
    <t>3433</t>
  </si>
  <si>
    <t>7435</t>
  </si>
  <si>
    <t>інспектор кредитний</t>
  </si>
  <si>
    <t>комірник</t>
  </si>
  <si>
    <t>8162</t>
  </si>
  <si>
    <t>слюсар з експлуатації та ремонту газового устаткування</t>
  </si>
  <si>
    <t>інженер з охорони праці</t>
  </si>
  <si>
    <t>Заступник начальника управління (самостійного) - начальник відділу</t>
  </si>
  <si>
    <t>3429</t>
  </si>
  <si>
    <t>електромонтер диспетчерського устаткуваннята телеавтоматики</t>
  </si>
  <si>
    <t>адміністратор</t>
  </si>
  <si>
    <t>Продавець-консультант</t>
  </si>
  <si>
    <t>начальник відділу поштового зв'язку</t>
  </si>
  <si>
    <t>4112</t>
  </si>
  <si>
    <t>6113</t>
  </si>
  <si>
    <t>столяр будівельний</t>
  </si>
  <si>
    <t>Консультант</t>
  </si>
  <si>
    <t>головний енергетик</t>
  </si>
  <si>
    <t>9211</t>
  </si>
  <si>
    <t>начальник відділу технічного контролю</t>
  </si>
  <si>
    <t>Фельдшер ветеринарної медицини</t>
  </si>
  <si>
    <t>водій навантажувача</t>
  </si>
  <si>
    <t>Штукатур</t>
  </si>
  <si>
    <t>4222</t>
  </si>
  <si>
    <t>2446.2</t>
  </si>
  <si>
    <t>2147.2</t>
  </si>
  <si>
    <t>8224</t>
  </si>
  <si>
    <t>2419.3</t>
  </si>
  <si>
    <t>водій тролейбуса</t>
  </si>
  <si>
    <t>2222.2</t>
  </si>
  <si>
    <t>1475.4</t>
  </si>
  <si>
    <t>слюсар з механоскладальних робіт</t>
  </si>
  <si>
    <t>2331</t>
  </si>
  <si>
    <t>майстер виробничого навчання</t>
  </si>
  <si>
    <t>8139</t>
  </si>
  <si>
    <t>від 8000 до 9000 грн.</t>
  </si>
  <si>
    <t>жилувальник м'яса та субпродуктів</t>
  </si>
  <si>
    <t>3439</t>
  </si>
  <si>
    <t>електромонтажник силових мереж та електроустаткування</t>
  </si>
  <si>
    <t>від 5000 до 6000 грн.</t>
  </si>
  <si>
    <t>завідувач господарства</t>
  </si>
  <si>
    <t>Вихователь дошкільного навчального закладу</t>
  </si>
  <si>
    <t>керівник музичний</t>
  </si>
  <si>
    <t>2146.2</t>
  </si>
  <si>
    <t>Начальник відділу</t>
  </si>
  <si>
    <t>Тракторист-машиніст сільськогосподарського (лісогосподарського) виробництва</t>
  </si>
  <si>
    <t>начальник філіалу</t>
  </si>
  <si>
    <t>головний державний податковий ревізор-інспектор</t>
  </si>
  <si>
    <t>рамник</t>
  </si>
  <si>
    <t>слюсар-електрик з ремонту електроустаткування</t>
  </si>
  <si>
    <t>2221.2</t>
  </si>
  <si>
    <t>7137</t>
  </si>
  <si>
    <t>менеджер (управитель) з туризму</t>
  </si>
  <si>
    <t>8278</t>
  </si>
  <si>
    <t>головна медична сестра</t>
  </si>
  <si>
    <t>Менеджер (управитель) на автомобільному транспорті</t>
  </si>
  <si>
    <t>Машиніст котка самохідного з рівними вальцями</t>
  </si>
  <si>
    <t>оператор заправних станцій</t>
  </si>
  <si>
    <t>Технолог з виробництва та переробки продукції тваринництва</t>
  </si>
  <si>
    <t>2351.2</t>
  </si>
  <si>
    <t>7411</t>
  </si>
  <si>
    <t>7122</t>
  </si>
  <si>
    <t>перукар (перукар - модельєр)</t>
  </si>
  <si>
    <t>Оператор інформаційно-комунікаційних мереж</t>
  </si>
  <si>
    <t>Менеджер (управитель)</t>
  </si>
  <si>
    <t>7436</t>
  </si>
  <si>
    <t>від 4000 до 5000 грн.</t>
  </si>
  <si>
    <t>Інспектор</t>
  </si>
  <si>
    <t>8163</t>
  </si>
  <si>
    <t>оператор чесального устаткування</t>
  </si>
  <si>
    <t>вагар</t>
  </si>
  <si>
    <t>лікар-стоматолог</t>
  </si>
  <si>
    <t>менеджер (управитель) з постачання</t>
  </si>
  <si>
    <t>технолог</t>
  </si>
  <si>
    <t>електромонтер з обслуговування підстанції</t>
  </si>
  <si>
    <t>керуючий магазином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</si>
  <si>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</si>
  <si>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водій автотранспортних засобів</t>
  </si>
  <si>
    <t>Молодший інспектор прикордонної служби</t>
  </si>
  <si>
    <t xml:space="preserve">   Усього за розділом 1</t>
  </si>
  <si>
    <t>7421</t>
  </si>
  <si>
    <t>5131</t>
  </si>
  <si>
    <t>складальник деталей та виробів</t>
  </si>
  <si>
    <t>8273</t>
  </si>
  <si>
    <t>3211</t>
  </si>
  <si>
    <t>9133</t>
  </si>
  <si>
    <t>7213</t>
  </si>
  <si>
    <t>інженер</t>
  </si>
  <si>
    <t>код професії</t>
  </si>
  <si>
    <t>9162</t>
  </si>
  <si>
    <t>сторож</t>
  </si>
  <si>
    <t>слюсар аварійно-відбудовних робіт</t>
  </si>
  <si>
    <t>слюсар-ремонтник</t>
  </si>
  <si>
    <t>Дизайнер меблів</t>
  </si>
  <si>
    <t>сортувальник поштових відправлень та виробів друку</t>
  </si>
  <si>
    <t>хімік</t>
  </si>
  <si>
    <t>формувальник ковбасних виробів</t>
  </si>
  <si>
    <t>1235</t>
  </si>
  <si>
    <t>2490</t>
  </si>
  <si>
    <t>інструктор з фізкультури</t>
  </si>
  <si>
    <t>комплектувальник меблів</t>
  </si>
  <si>
    <t>1222.2</t>
  </si>
  <si>
    <t>5112</t>
  </si>
  <si>
    <t>Пожежний-рятувальник</t>
  </si>
  <si>
    <t>2432.2</t>
  </si>
  <si>
    <t>мийник посуду</t>
  </si>
  <si>
    <t>прасувальник</t>
  </si>
  <si>
    <t>апаратник згущення молока та іншої молочної сировини</t>
  </si>
  <si>
    <t>оператор верстатів з програмним керуванням</t>
  </si>
  <si>
    <t>5141</t>
  </si>
  <si>
    <t>начальник (завідувач) структурного підрозділу медичного закладу</t>
  </si>
  <si>
    <t>Кваліфіковані робітники з інструментом</t>
  </si>
  <si>
    <t>3221</t>
  </si>
  <si>
    <t>Машиніст крана автомобільного</t>
  </si>
  <si>
    <t>7223</t>
  </si>
  <si>
    <t>Зварник</t>
  </si>
  <si>
    <t>слюсар з ремонту агрегатів</t>
  </si>
  <si>
    <t xml:space="preserve">   Усього за розділом 7</t>
  </si>
  <si>
    <t>Адміністратор (господар) залу</t>
  </si>
  <si>
    <t>від 10000 до 15000 грн.</t>
  </si>
  <si>
    <t>1221.2</t>
  </si>
  <si>
    <t>7219</t>
  </si>
  <si>
    <t>слюсар з контрольно-вимірювальних приладів та автоматики (електромеханіка)</t>
  </si>
  <si>
    <t>Молодша медична сестра (санітарка, санітарка-прибиральниця, санітарка-буфетниця та ін.)</t>
  </si>
  <si>
    <t>Майстер лісу</t>
  </si>
  <si>
    <t>Приймальник побутових відходів</t>
  </si>
  <si>
    <t>головний інженер</t>
  </si>
  <si>
    <t>агент рекламний</t>
  </si>
  <si>
    <t>5122</t>
  </si>
  <si>
    <t>7123</t>
  </si>
  <si>
    <t>Листоноша (поштар)</t>
  </si>
  <si>
    <t>інженер з програмного забезпечення комп'ютерів</t>
  </si>
  <si>
    <t>оператор (кочегар) виробничих печей</t>
  </si>
  <si>
    <t>Монтер колії</t>
  </si>
  <si>
    <t>3231</t>
  </si>
  <si>
    <t>начальник відділу</t>
  </si>
  <si>
    <t>7233</t>
  </si>
  <si>
    <t>майстер дільниці</t>
  </si>
  <si>
    <t>інженер з проектно-кошторисної роботи</t>
  </si>
  <si>
    <t>лікар-трансфузіолог</t>
  </si>
  <si>
    <t>2131.2</t>
  </si>
  <si>
    <t>референт</t>
  </si>
  <si>
    <t>кравець</t>
  </si>
  <si>
    <t>токар</t>
  </si>
  <si>
    <t>6121</t>
  </si>
  <si>
    <t>8122</t>
  </si>
  <si>
    <t>оператор поштового зв'язку</t>
  </si>
  <si>
    <t>складальник виробів</t>
  </si>
  <si>
    <t>3422</t>
  </si>
  <si>
    <t>кухар</t>
  </si>
  <si>
    <t>інспектор з кадрів</t>
  </si>
  <si>
    <t>Професіонали</t>
  </si>
  <si>
    <t>вальник лісу</t>
  </si>
  <si>
    <t xml:space="preserve">   Усього за розділом 2</t>
  </si>
  <si>
    <t>Помічник лікаря-стоматолога</t>
  </si>
  <si>
    <t>електрослюсар з обслуговування автоматики та засобів вимірювань електростанцій</t>
  </si>
  <si>
    <t>7214</t>
  </si>
  <si>
    <t>діловод</t>
  </si>
  <si>
    <t>машиніст екскаватора</t>
  </si>
  <si>
    <t>інженер-технолог</t>
  </si>
  <si>
    <t>покрівельник рулонних покрівель та покрівель із штучних матеріалів</t>
  </si>
  <si>
    <t>машиніст екструдера</t>
  </si>
  <si>
    <t>озеленювач</t>
  </si>
  <si>
    <t>тваринник</t>
  </si>
  <si>
    <t>машиніст автогрейдера</t>
  </si>
  <si>
    <t>гальванік</t>
  </si>
  <si>
    <t>2213.2</t>
  </si>
  <si>
    <t>6131</t>
  </si>
  <si>
    <t>4211</t>
  </si>
  <si>
    <t>шліфувальник</t>
  </si>
  <si>
    <t>економіст</t>
  </si>
  <si>
    <t>терміст</t>
  </si>
  <si>
    <t>2113.2</t>
  </si>
  <si>
    <t>8286</t>
  </si>
  <si>
    <t>лікар-отоларинголог</t>
  </si>
  <si>
    <t>1237.1</t>
  </si>
  <si>
    <t>провізор</t>
  </si>
  <si>
    <t>підсобний робітник</t>
  </si>
  <si>
    <t>тесляр</t>
  </si>
  <si>
    <t>начальник виробництва</t>
  </si>
  <si>
    <t>хормейстер</t>
  </si>
  <si>
    <t>Законодавці, вищі державні службовці, керівники, менеджери  (управителі)</t>
  </si>
  <si>
    <t>5169</t>
  </si>
  <si>
    <t>2143.2</t>
  </si>
  <si>
    <t>3413</t>
  </si>
  <si>
    <t>бетоняр</t>
  </si>
  <si>
    <t>6141</t>
  </si>
  <si>
    <t>8223</t>
  </si>
  <si>
    <t>Лаборант (освіта)</t>
  </si>
  <si>
    <t>бухгалтер</t>
  </si>
  <si>
    <t>адміністратор черговий</t>
  </si>
  <si>
    <t>кондитер</t>
  </si>
  <si>
    <t>тракторист</t>
  </si>
  <si>
    <t>машиніст очищувальних машин</t>
  </si>
  <si>
    <t>котлочистильник</t>
  </si>
  <si>
    <t>Менеджер (управитель) з адміністративної діяльності</t>
  </si>
  <si>
    <t>3471</t>
  </si>
  <si>
    <t>8333</t>
  </si>
  <si>
    <t>2142.2</t>
  </si>
  <si>
    <t xml:space="preserve">Кількість вакансій станом на кінець періоду (одиниці)  </t>
  </si>
  <si>
    <t>пекар</t>
  </si>
  <si>
    <t>касир торговельного залу</t>
  </si>
  <si>
    <t>майстер</t>
  </si>
  <si>
    <t>охоронник</t>
  </si>
  <si>
    <t>інженер-конструктор</t>
  </si>
  <si>
    <t>інженер-землевпорядник</t>
  </si>
  <si>
    <t>оператор пакетоформувальних машин</t>
  </si>
  <si>
    <t>8123</t>
  </si>
  <si>
    <t>продавець непродовольчих товарів</t>
  </si>
  <si>
    <t xml:space="preserve">   Усього за розділом 5</t>
  </si>
  <si>
    <t>Помічник лісничого</t>
  </si>
  <si>
    <t>7136</t>
  </si>
  <si>
    <t>покоївка</t>
  </si>
  <si>
    <t>механік з ремонту устаткування</t>
  </si>
  <si>
    <t>помічник керівника підприємства (установи, організації)</t>
  </si>
  <si>
    <t>Вчитель-логопед</t>
  </si>
  <si>
    <t>завідувач складу</t>
  </si>
  <si>
    <t>Електромеханік з ремонту та обслуговування медичного устаткування</t>
  </si>
  <si>
    <t>менеджер (управитель) із збуту</t>
  </si>
  <si>
    <t>В</t>
  </si>
  <si>
    <t>адміністратор системи</t>
  </si>
  <si>
    <t>головний державний інспектор</t>
  </si>
  <si>
    <t>робітник з благоустрою</t>
  </si>
  <si>
    <t>Електромонтер з експлуатації розподільних мереж</t>
  </si>
  <si>
    <t>9411</t>
  </si>
  <si>
    <t>2340</t>
  </si>
  <si>
    <t>8229</t>
  </si>
  <si>
    <t>головний конструктор</t>
  </si>
  <si>
    <t>2149.2</t>
  </si>
  <si>
    <t>1239</t>
  </si>
  <si>
    <t>2224.2</t>
  </si>
  <si>
    <t>3115</t>
  </si>
  <si>
    <t>7231</t>
  </si>
  <si>
    <t>головний режисер</t>
  </si>
  <si>
    <t>машиніст тістообробних машин</t>
  </si>
  <si>
    <t>продавець продовольчих товарів</t>
  </si>
  <si>
    <t>Слюсар з ремонту колісних транспортних засобів</t>
  </si>
  <si>
    <t>Начальник відділення</t>
  </si>
  <si>
    <t>3225</t>
  </si>
  <si>
    <t>інженер-енергетик</t>
  </si>
  <si>
    <t>психолог</t>
  </si>
  <si>
    <t>робітник з комплексного прибирання та утримання будинків з прилеглими територіями</t>
  </si>
  <si>
    <t>1237.2</t>
  </si>
  <si>
    <t>слюсар з обслуговування теплових мереж</t>
  </si>
  <si>
    <t>2148.2</t>
  </si>
  <si>
    <t>4114</t>
  </si>
  <si>
    <t>столяр</t>
  </si>
  <si>
    <t>Інженер-проектувальник (цивільне будівництво)</t>
  </si>
  <si>
    <t>двірник</t>
  </si>
  <si>
    <t>швачка</t>
  </si>
  <si>
    <t>2223.2</t>
  </si>
  <si>
    <t>7131</t>
  </si>
  <si>
    <t>8272</t>
  </si>
  <si>
    <t>1223.1</t>
  </si>
  <si>
    <t>9132</t>
  </si>
  <si>
    <t>акумуляторник</t>
  </si>
  <si>
    <t>представник торговельний</t>
  </si>
  <si>
    <t>7212</t>
  </si>
  <si>
    <t>2453.2</t>
  </si>
  <si>
    <t>Охоронник-пожежний</t>
  </si>
  <si>
    <t>механік дизельної та холодильної установок</t>
  </si>
  <si>
    <t>9161</t>
  </si>
  <si>
    <t>7241</t>
  </si>
  <si>
    <t>Слюсар-монтажник технологічних трубопроводів</t>
  </si>
  <si>
    <t>свинар</t>
  </si>
  <si>
    <t>механік</t>
  </si>
  <si>
    <t>Електрозварник ручного зварювання</t>
  </si>
  <si>
    <t>верстатник деревообробних верстатів</t>
  </si>
  <si>
    <t>соціальний робітник</t>
  </si>
  <si>
    <t>фельдшер</t>
  </si>
  <si>
    <t>взуттьовик з ремонту взуття</t>
  </si>
  <si>
    <t>електромонтажник з освітлення та освітлювальних мереж</t>
  </si>
  <si>
    <t>вантажник</t>
  </si>
  <si>
    <t>1222.1</t>
  </si>
  <si>
    <t>електрик дільниці</t>
  </si>
  <si>
    <t>2452.2</t>
  </si>
  <si>
    <t>муляр</t>
  </si>
  <si>
    <t>8334</t>
  </si>
  <si>
    <t>лікар-акушер-гінеколог</t>
  </si>
  <si>
    <t>7141</t>
  </si>
  <si>
    <t>Менеджер (управитель) в роздрібній торгівлі непродовольчими товарами</t>
  </si>
  <si>
    <t>8155</t>
  </si>
  <si>
    <t xml:space="preserve">   Усього за розділом 6</t>
  </si>
  <si>
    <t>8111</t>
  </si>
  <si>
    <t>Менеджер (управитель) із надання кредитів</t>
  </si>
  <si>
    <t>від 9000 до 10000 грн.</t>
  </si>
  <si>
    <t>9333</t>
  </si>
  <si>
    <t>оператор лінії у виробництві харчової продукції (хлібопекарно-макаронне та кон- дитерське виро</t>
  </si>
  <si>
    <t>сортувальник матеріалів та виробів з деревини</t>
  </si>
  <si>
    <t>Столяр-верстатник (будівельні роботи)</t>
  </si>
  <si>
    <t>лісоруб</t>
  </si>
  <si>
    <t>секретар</t>
  </si>
  <si>
    <t>клеїльник паперу, картону й виробів з них</t>
  </si>
  <si>
    <t>2229.2</t>
  </si>
  <si>
    <t>механік з ремонту транспорту</t>
  </si>
  <si>
    <t>1229.1</t>
  </si>
  <si>
    <t>7442</t>
  </si>
  <si>
    <t>Касир-операціоніст</t>
  </si>
  <si>
    <t>мінімальна</t>
  </si>
  <si>
    <t>монтажник санітарно-технічних систем і устаткування</t>
  </si>
  <si>
    <t>головний механік</t>
  </si>
  <si>
    <t>4215</t>
  </si>
  <si>
    <t>Кондуктор громадського транспорту</t>
  </si>
  <si>
    <t>9152</t>
  </si>
  <si>
    <t>7232</t>
  </si>
  <si>
    <t>опалювач</t>
  </si>
  <si>
    <t>енергетик</t>
  </si>
  <si>
    <t>від 7000 до 8000 грн.</t>
  </si>
  <si>
    <t>головний технолог</t>
  </si>
  <si>
    <t>керівник художній</t>
  </si>
  <si>
    <t>Кваліфіковані робітники сільського та лісового господарств, риборозведення та рибальства</t>
  </si>
  <si>
    <t>3340</t>
  </si>
  <si>
    <t>секретар керівника (організації, підприємства, установи)</t>
  </si>
  <si>
    <t>7423</t>
  </si>
  <si>
    <t>лікар ветеринарної медицини</t>
  </si>
  <si>
    <t>складальник верху взуття</t>
  </si>
  <si>
    <t>4115</t>
  </si>
  <si>
    <t>виготовлювач натуральної ковбасної оболонки</t>
  </si>
  <si>
    <t>А</t>
  </si>
  <si>
    <t>пробовідбірник</t>
  </si>
  <si>
    <t>інженер-конструктор (механіка)</t>
  </si>
  <si>
    <t>Усього</t>
  </si>
  <si>
    <t>варник харчової сировини та продуктів (кондитерське виробництво)</t>
  </si>
  <si>
    <t>1223.2</t>
  </si>
  <si>
    <t>завідувач клубу</t>
  </si>
  <si>
    <t>лікар-статистик</t>
  </si>
  <si>
    <t>4144</t>
  </si>
  <si>
    <t>1453.2</t>
  </si>
  <si>
    <t>інженер з експлуатації споруд та устаткування водопровідно-каналізаційного господарства</t>
  </si>
  <si>
    <t>виконавець робіт</t>
  </si>
  <si>
    <t>штампувальник (холодноштампувальні роботи)</t>
  </si>
  <si>
    <t>помічник вихователя</t>
  </si>
  <si>
    <t>1229.7</t>
  </si>
  <si>
    <t>касир (на підприємстві, в установі, організації)</t>
  </si>
  <si>
    <t>токар-револьверник</t>
  </si>
  <si>
    <t>електромонтер з ремонту та обслуговування електроустаткування</t>
  </si>
  <si>
    <t>3113</t>
  </si>
  <si>
    <t>3475</t>
  </si>
  <si>
    <t>транспортувальник (обслуговування механізмів)</t>
  </si>
  <si>
    <t>від 6000 до 7000 грн.</t>
  </si>
  <si>
    <t>кухонний робітник</t>
  </si>
  <si>
    <t>7433</t>
  </si>
  <si>
    <t>8285</t>
  </si>
  <si>
    <t>Працівники сфери торгівлі та послуг</t>
  </si>
  <si>
    <t>флорист</t>
  </si>
  <si>
    <t>8322</t>
  </si>
  <si>
    <t xml:space="preserve">   Усього за розділом 9</t>
  </si>
  <si>
    <t>керівник гуртка</t>
  </si>
  <si>
    <t>слюсар з ремонту рухомого складу</t>
  </si>
  <si>
    <t>прибиральник виробничих приміщень</t>
  </si>
  <si>
    <t>машиніст (кочегар) котельної</t>
  </si>
  <si>
    <t>8112</t>
  </si>
  <si>
    <t>лаборант хіміко-бактеріологічного аналізу</t>
  </si>
  <si>
    <t>Завідувач сектору</t>
  </si>
  <si>
    <t>заступник директора</t>
  </si>
  <si>
    <t>8266</t>
  </si>
  <si>
    <t>Електрогазозварник</t>
  </si>
  <si>
    <t>Соціальний працівник</t>
  </si>
  <si>
    <t>агент з нерухомості</t>
  </si>
  <si>
    <t>8141</t>
  </si>
  <si>
    <t>інженер з комп'ютерних систем</t>
  </si>
  <si>
    <t>бляхар</t>
  </si>
  <si>
    <t>2421.2</t>
  </si>
  <si>
    <t>1232</t>
  </si>
  <si>
    <t>охоронець</t>
  </si>
  <si>
    <t>3119</t>
  </si>
  <si>
    <t>3436.1</t>
  </si>
  <si>
    <t>Оператор телекомунікаційних послуг</t>
  </si>
  <si>
    <t>8332</t>
  </si>
  <si>
    <t>директор навчально-виховного закладу (середньої загальноосвітньої школи, спеціалі-зованої школи, гімназії, інтернату і т. Ін.)</t>
  </si>
  <si>
    <t>тістороб</t>
  </si>
  <si>
    <t>2445.2</t>
  </si>
  <si>
    <t>автоматник</t>
  </si>
  <si>
    <t>бібліотекар</t>
  </si>
  <si>
    <t>№</t>
  </si>
  <si>
    <t>плавильник металу та сплавів</t>
  </si>
  <si>
    <t>слюсар-сантехнік</t>
  </si>
  <si>
    <t>економіст із збуту</t>
  </si>
  <si>
    <t>закрійник</t>
  </si>
  <si>
    <t>Замірник</t>
  </si>
  <si>
    <t xml:space="preserve">   Усього за розділом 4</t>
  </si>
  <si>
    <t>педагог соціальний</t>
  </si>
  <si>
    <t>укладальник-пакувальник</t>
  </si>
  <si>
    <t>Маляр</t>
  </si>
  <si>
    <t>методист</t>
  </si>
  <si>
    <t>возій</t>
  </si>
  <si>
    <t>Монтажник з монтажу сталевих та залізобетонних конструкцій</t>
  </si>
  <si>
    <t>8232</t>
  </si>
  <si>
    <t>Б</t>
  </si>
  <si>
    <t>електромонтер охоронно-пожежної сигналізації</t>
  </si>
  <si>
    <t>технік</t>
  </si>
  <si>
    <t>2444.2</t>
  </si>
  <si>
    <t>2145.2</t>
  </si>
  <si>
    <t>фрезерувальник</t>
  </si>
  <si>
    <t>фахівець із соціальної роботи</t>
  </si>
  <si>
    <t>Фахівці</t>
  </si>
  <si>
    <t>8261</t>
  </si>
  <si>
    <t>Технічні службовці</t>
  </si>
  <si>
    <t>інженер (хімічні технології)</t>
  </si>
  <si>
    <t>апаратник процесу бродіння</t>
  </si>
  <si>
    <t>8290</t>
  </si>
  <si>
    <t>7311</t>
  </si>
  <si>
    <t>лікар-дерматовенеролог</t>
  </si>
  <si>
    <t>тренер-викладач з виду спорту (спортивної школи, секції і т. ін.)</t>
  </si>
  <si>
    <t>4190</t>
  </si>
  <si>
    <t>апаратник зоління</t>
  </si>
  <si>
    <t>8323</t>
  </si>
  <si>
    <t>Юрист</t>
  </si>
  <si>
    <t>Державний соціальний інспектор</t>
  </si>
  <si>
    <t>Технік-лаборант</t>
  </si>
  <si>
    <t>перекладач</t>
  </si>
  <si>
    <t>3415</t>
  </si>
  <si>
    <t>Завідувач відділення</t>
  </si>
  <si>
    <t>4142</t>
  </si>
  <si>
    <t>піскоструминник</t>
  </si>
  <si>
    <t>4223</t>
  </si>
  <si>
    <t>1443</t>
  </si>
  <si>
    <t>оператор комп'ютерного набору</t>
  </si>
  <si>
    <t>робітник з комплексного обслуговування й ремонту будинків</t>
  </si>
  <si>
    <t>1229.5</t>
  </si>
  <si>
    <t>Директор установи (підприємства, організації) культури (кінотеатру, кіно відеопрокату, кіностудії та ін.)</t>
  </si>
  <si>
    <t>9322</t>
  </si>
  <si>
    <t>лікар-ортопед-травматолог</t>
  </si>
  <si>
    <t>лікар-нарколог</t>
  </si>
  <si>
    <t>Електрослюсар з ремонту устаткування розподільних пристроїв</t>
  </si>
  <si>
    <t>Найпростіші професії</t>
  </si>
  <si>
    <t>2332</t>
  </si>
  <si>
    <t>контролер верстатних та слюсарних робіт (верстатні роботи)</t>
  </si>
  <si>
    <t>слюсар з ремонту та обслуговування систем вентиляції та кондиціювання</t>
  </si>
  <si>
    <t>1314</t>
  </si>
  <si>
    <t>Обліковець</t>
  </si>
  <si>
    <t>Вчитель загальноосвітнього навчального закладу</t>
  </si>
  <si>
    <t>сировар з дозрівання сирів</t>
  </si>
  <si>
    <t>лікар-ендокринолог</t>
  </si>
  <si>
    <t>моторист електродвигунів</t>
  </si>
  <si>
    <t>лікар-рентгенолог</t>
  </si>
  <si>
    <t>лісник</t>
  </si>
  <si>
    <t>9141</t>
  </si>
  <si>
    <t>5220</t>
  </si>
  <si>
    <t>7221</t>
  </si>
  <si>
    <t>лікар-кардіоревматолог дитячий</t>
  </si>
  <si>
    <t>керуючий фермою</t>
  </si>
  <si>
    <t>інспектор</t>
  </si>
  <si>
    <t>майстер будівельних та монтажних робіт</t>
  </si>
  <si>
    <t>інкасатор</t>
  </si>
  <si>
    <t>Слюсар із складання металевих конструкцій</t>
  </si>
  <si>
    <t>слюсар з ремонту технологічних установок</t>
  </si>
  <si>
    <t>головний економіст</t>
  </si>
  <si>
    <t>7331</t>
  </si>
  <si>
    <t>9332</t>
  </si>
  <si>
    <t>дояр</t>
  </si>
  <si>
    <t>7412</t>
  </si>
  <si>
    <t>2455.2</t>
  </si>
  <si>
    <t>налагоджувальник верстатів і маніпуляторів з програмним управлінням</t>
  </si>
  <si>
    <t>4229</t>
  </si>
  <si>
    <t>експедитор</t>
  </si>
  <si>
    <t>офіціант</t>
  </si>
  <si>
    <t>начальник відділу охорони праці</t>
  </si>
  <si>
    <t>Фахівець з методів розширення ринку збуту (маркетолог)</t>
  </si>
  <si>
    <t>бармен</t>
  </si>
  <si>
    <t>контролер-касир</t>
  </si>
  <si>
    <t>1448.1</t>
  </si>
  <si>
    <t>3227</t>
  </si>
  <si>
    <t>начальник юридичного відділу</t>
  </si>
  <si>
    <t>знімач-укладальник у виробництві стінових та в'яжучих матеріалів</t>
  </si>
  <si>
    <t>1463</t>
  </si>
  <si>
    <t>головний бухгалтер</t>
  </si>
  <si>
    <t>касир квитковий</t>
  </si>
  <si>
    <t>оператор агрегатних ліній сортування та перероблення деревини</t>
  </si>
  <si>
    <t>від 5000 до 7000 грн.</t>
  </si>
  <si>
    <t>від 7000 до 10 000 грн.</t>
  </si>
  <si>
    <t>Розмір заробітної плати по вакансіях станом на 1 січня 2018 року</t>
  </si>
  <si>
    <t>Чернігівська обласна служба зайнятості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</si>
</sst>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[$-FC19]d\ mmmm\ yyyy\ &quot;г.&quot;"/>
    <numFmt numFmtId="189" formatCode="#,##0&quot;₴&quot;;\-#,##0&quot;₴&quot;"/>
    <numFmt numFmtId="190" formatCode="#,##0&quot;₴&quot;;[Red]\-#,##0&quot;₴&quot;"/>
    <numFmt numFmtId="191" formatCode="#,##0.00&quot;₴&quot;;\-#,##0.00&quot;₴&quot;"/>
    <numFmt numFmtId="192" formatCode="#,##0.00&quot;₴&quot;;[Red]\-#,##0.00&quot;₴&quot;"/>
    <numFmt numFmtId="193" formatCode="_-* #,##0&quot;₴&quot;_-;\-* #,##0&quot;₴&quot;_-;_-* &quot;-&quot;&quot;₴&quot;_-;_-@_-"/>
    <numFmt numFmtId="194" formatCode="_-* #,##0_₴_-;\-* #,##0_₴_-;_-* &quot;-&quot;_₴_-;_-@_-"/>
    <numFmt numFmtId="195" formatCode="_-* #,##0.00&quot;₴&quot;_-;\-* #,##0.00&quot;₴&quot;_-;_-* &quot;-&quot;??&quot;₴&quot;_-;_-@_-"/>
    <numFmt numFmtId="196" formatCode="_-* #,##0.00_₴_-;\-* #,##0.00_₴_-;_-* &quot;-&quot;??_₴_-;_-@_-"/>
    <numFmt numFmtId="197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40" borderId="0" applyNumberFormat="0" applyBorder="0" applyAlignment="0" applyProtection="0"/>
    <xf numFmtId="0" fontId="1" fillId="41" borderId="7" applyNumberFormat="0" applyFont="0" applyAlignment="0" applyProtection="0"/>
    <xf numFmtId="0" fontId="22" fillId="38" borderId="8" applyNumberFormat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9" fillId="48" borderId="9" applyNumberFormat="0" applyAlignment="0" applyProtection="0"/>
    <xf numFmtId="0" fontId="30" fillId="49" borderId="10" applyNumberFormat="0" applyAlignment="0" applyProtection="0"/>
    <xf numFmtId="0" fontId="31" fillId="49" borderId="9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6" fillId="50" borderId="15" applyNumberFormat="0" applyAlignment="0" applyProtection="0"/>
    <xf numFmtId="0" fontId="37" fillId="0" borderId="0" applyNumberFormat="0" applyFill="0" applyBorder="0" applyAlignment="0" applyProtection="0"/>
    <xf numFmtId="0" fontId="38" fillId="51" borderId="0" applyNumberFormat="0" applyBorder="0" applyAlignment="0" applyProtection="0"/>
    <xf numFmtId="0" fontId="39" fillId="5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196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43" fillId="54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right" vertical="center" wrapText="1"/>
    </xf>
    <xf numFmtId="49" fontId="4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8" fillId="0" borderId="18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2" fontId="4" fillId="0" borderId="0" xfId="0" applyNumberFormat="1" applyFont="1" applyBorder="1" applyAlignment="1">
      <alignment horizontal="right" vertical="center"/>
    </xf>
    <xf numFmtId="2" fontId="4" fillId="0" borderId="18" xfId="0" applyNumberFormat="1" applyFont="1" applyBorder="1" applyAlignment="1">
      <alignment horizontal="right" vertical="center"/>
    </xf>
    <xf numFmtId="0" fontId="8" fillId="0" borderId="18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2" fontId="4" fillId="0" borderId="19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right" vertical="center"/>
    </xf>
    <xf numFmtId="0" fontId="3" fillId="4" borderId="18" xfId="0" applyFont="1" applyFill="1" applyBorder="1" applyAlignment="1">
      <alignment horizontal="center" vertical="center" wrapText="1"/>
    </xf>
    <xf numFmtId="0" fontId="3" fillId="55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2" fontId="4" fillId="0" borderId="20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T412"/>
  <sheetViews>
    <sheetView tabSelected="1" zoomScale="77" zoomScaleNormal="77" zoomScaleSheetLayoutView="100" zoomScalePageLayoutView="0" workbookViewId="0" topLeftCell="A1">
      <selection activeCell="T9" sqref="T9"/>
    </sheetView>
  </sheetViews>
  <sheetFormatPr defaultColWidth="9.00390625" defaultRowHeight="15" customHeight="1"/>
  <cols>
    <col min="1" max="1" width="3.25390625" style="3" customWidth="1"/>
    <col min="2" max="2" width="24.375" style="7" customWidth="1"/>
    <col min="3" max="3" width="8.25390625" style="10" customWidth="1"/>
    <col min="4" max="4" width="9.625" style="4" customWidth="1"/>
    <col min="5" max="5" width="10.375" style="4" customWidth="1"/>
    <col min="6" max="6" width="11.125" style="4" customWidth="1"/>
    <col min="7" max="7" width="8.625" style="4" customWidth="1"/>
    <col min="8" max="8" width="8.75390625" style="4" customWidth="1"/>
    <col min="9" max="9" width="7.625" style="4" hidden="1" customWidth="1"/>
    <col min="10" max="10" width="9.25390625" style="4" hidden="1" customWidth="1"/>
    <col min="11" max="11" width="9.25390625" style="4" customWidth="1"/>
    <col min="12" max="12" width="7.00390625" style="4" hidden="1" customWidth="1"/>
    <col min="13" max="13" width="8.125" style="4" hidden="1" customWidth="1"/>
    <col min="14" max="14" width="7.625" style="4" hidden="1" customWidth="1"/>
    <col min="15" max="15" width="7.375" style="4" customWidth="1"/>
    <col min="16" max="16" width="6.75390625" style="4" customWidth="1"/>
    <col min="17" max="17" width="12.00390625" style="19" customWidth="1"/>
  </cols>
  <sheetData>
    <row r="1" spans="1:17" ht="15" customHeight="1">
      <c r="A1" s="52" t="s">
        <v>549</v>
      </c>
      <c r="B1" s="52"/>
      <c r="C1" s="52"/>
      <c r="D1" s="52"/>
      <c r="E1" s="52"/>
      <c r="F1" s="52"/>
      <c r="G1" s="52"/>
      <c r="H1" s="23"/>
      <c r="I1" s="8"/>
      <c r="J1" s="8"/>
      <c r="K1" s="8"/>
      <c r="L1" s="8"/>
      <c r="M1" s="8"/>
      <c r="N1" s="8"/>
      <c r="O1" s="8"/>
      <c r="P1" s="8"/>
      <c r="Q1" s="18"/>
    </row>
    <row r="2" spans="1:17" ht="29.25" customHeight="1">
      <c r="A2" s="49" t="s">
        <v>548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17" ht="15.75" customHeight="1">
      <c r="A3" s="47" t="s">
        <v>451</v>
      </c>
      <c r="B3" s="48"/>
      <c r="C3" s="51" t="s">
        <v>165</v>
      </c>
      <c r="D3" s="48" t="s">
        <v>276</v>
      </c>
      <c r="E3" s="48" t="s">
        <v>35</v>
      </c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50" t="s">
        <v>16</v>
      </c>
    </row>
    <row r="4" spans="1:17" ht="94.5" customHeight="1">
      <c r="A4" s="47"/>
      <c r="B4" s="48"/>
      <c r="C4" s="51"/>
      <c r="D4" s="48"/>
      <c r="E4" s="34" t="s">
        <v>375</v>
      </c>
      <c r="F4" s="34" t="s">
        <v>28</v>
      </c>
      <c r="G4" s="34" t="s">
        <v>143</v>
      </c>
      <c r="H4" s="35" t="s">
        <v>546</v>
      </c>
      <c r="I4" s="32" t="s">
        <v>116</v>
      </c>
      <c r="J4" s="32" t="s">
        <v>416</v>
      </c>
      <c r="K4" s="35" t="s">
        <v>547</v>
      </c>
      <c r="L4" s="33" t="s">
        <v>384</v>
      </c>
      <c r="M4" s="33" t="s">
        <v>112</v>
      </c>
      <c r="N4" s="33" t="s">
        <v>362</v>
      </c>
      <c r="O4" s="1" t="s">
        <v>196</v>
      </c>
      <c r="P4" s="1" t="s">
        <v>11</v>
      </c>
      <c r="Q4" s="50"/>
    </row>
    <row r="5" spans="1:17" s="17" customFormat="1" ht="12" customHeight="1">
      <c r="A5" s="14" t="s">
        <v>395</v>
      </c>
      <c r="B5" s="14" t="s">
        <v>465</v>
      </c>
      <c r="C5" s="15" t="s">
        <v>296</v>
      </c>
      <c r="D5" s="16">
        <v>1</v>
      </c>
      <c r="E5" s="16">
        <v>2</v>
      </c>
      <c r="F5" s="16">
        <v>3</v>
      </c>
      <c r="G5" s="16">
        <v>4</v>
      </c>
      <c r="H5" s="16"/>
      <c r="I5" s="16">
        <v>5</v>
      </c>
      <c r="J5" s="16">
        <v>6</v>
      </c>
      <c r="K5" s="16"/>
      <c r="L5" s="16">
        <v>7</v>
      </c>
      <c r="M5" s="16">
        <v>8</v>
      </c>
      <c r="N5" s="16">
        <v>9</v>
      </c>
      <c r="O5" s="16">
        <v>10</v>
      </c>
      <c r="P5" s="16">
        <v>11</v>
      </c>
      <c r="Q5" s="20">
        <v>12</v>
      </c>
    </row>
    <row r="6" spans="1:17" s="13" customFormat="1" ht="12.75">
      <c r="A6" s="5">
        <v>1</v>
      </c>
      <c r="B6" s="11" t="s">
        <v>398</v>
      </c>
      <c r="C6" s="12"/>
      <c r="D6" s="40">
        <f>SUM(E6+F6+G6+H6+K6+O6+P6)</f>
        <v>1095</v>
      </c>
      <c r="E6" s="40">
        <f aca="true" t="shared" si="0" ref="E6:P6">SUM(E7:E15)</f>
        <v>356</v>
      </c>
      <c r="F6" s="40">
        <f t="shared" si="0"/>
        <v>366</v>
      </c>
      <c r="G6" s="40">
        <f t="shared" si="0"/>
        <v>203</v>
      </c>
      <c r="H6" s="40">
        <f>I6+J6</f>
        <v>123</v>
      </c>
      <c r="I6" s="40">
        <f t="shared" si="0"/>
        <v>85</v>
      </c>
      <c r="J6" s="40">
        <f t="shared" si="0"/>
        <v>38</v>
      </c>
      <c r="K6" s="40">
        <f>L6+M6+N6</f>
        <v>40</v>
      </c>
      <c r="L6" s="40">
        <f t="shared" si="0"/>
        <v>20</v>
      </c>
      <c r="M6" s="40">
        <f t="shared" si="0"/>
        <v>19</v>
      </c>
      <c r="N6" s="40">
        <f t="shared" si="0"/>
        <v>1</v>
      </c>
      <c r="O6" s="40">
        <f t="shared" si="0"/>
        <v>7</v>
      </c>
      <c r="P6" s="40">
        <f t="shared" si="0"/>
        <v>0</v>
      </c>
      <c r="Q6" s="36">
        <f>IF(D6=0,0,SUMPRODUCT(D7:D15,Q7:Q15)/D6)</f>
        <v>4700.809926940639</v>
      </c>
    </row>
    <row r="7" spans="1:17" s="2" customFormat="1" ht="38.25">
      <c r="A7" s="5">
        <v>2</v>
      </c>
      <c r="B7" s="6" t="s">
        <v>258</v>
      </c>
      <c r="C7" s="9"/>
      <c r="D7" s="5">
        <f aca="true" t="shared" si="1" ref="D7:Q7">D66</f>
        <v>137</v>
      </c>
      <c r="E7" s="5">
        <f t="shared" si="1"/>
        <v>14</v>
      </c>
      <c r="F7" s="5">
        <f t="shared" si="1"/>
        <v>27</v>
      </c>
      <c r="G7" s="5">
        <f t="shared" si="1"/>
        <v>21</v>
      </c>
      <c r="H7" s="5">
        <f>I7+J7</f>
        <v>23</v>
      </c>
      <c r="I7" s="5">
        <f t="shared" si="1"/>
        <v>16</v>
      </c>
      <c r="J7" s="5">
        <f t="shared" si="1"/>
        <v>7</v>
      </c>
      <c r="K7" s="5">
        <f aca="true" t="shared" si="2" ref="K7:K70">L7+M7+N7</f>
        <v>13</v>
      </c>
      <c r="L7" s="5">
        <f t="shared" si="1"/>
        <v>4</v>
      </c>
      <c r="M7" s="5">
        <f t="shared" si="1"/>
        <v>9</v>
      </c>
      <c r="N7" s="5">
        <f t="shared" si="1"/>
        <v>0</v>
      </c>
      <c r="O7" s="5">
        <f t="shared" si="1"/>
        <v>3</v>
      </c>
      <c r="P7" s="5">
        <f t="shared" si="1"/>
        <v>0</v>
      </c>
      <c r="Q7" s="37">
        <f t="shared" si="1"/>
        <v>5034.775182481752</v>
      </c>
    </row>
    <row r="8" spans="1:17" s="2" customFormat="1" ht="15" customHeight="1">
      <c r="A8" s="5">
        <v>3</v>
      </c>
      <c r="B8" s="6" t="s">
        <v>228</v>
      </c>
      <c r="C8" s="9"/>
      <c r="D8" s="5">
        <f aca="true" t="shared" si="3" ref="D8:Q8">D126</f>
        <v>168</v>
      </c>
      <c r="E8" s="5">
        <f t="shared" si="3"/>
        <v>46</v>
      </c>
      <c r="F8" s="5">
        <f t="shared" si="3"/>
        <v>47</v>
      </c>
      <c r="G8" s="5">
        <f t="shared" si="3"/>
        <v>26</v>
      </c>
      <c r="H8" s="5">
        <f>I8+J8</f>
        <v>19</v>
      </c>
      <c r="I8" s="5">
        <f t="shared" si="3"/>
        <v>14</v>
      </c>
      <c r="J8" s="5">
        <f t="shared" si="3"/>
        <v>5</v>
      </c>
      <c r="K8" s="5">
        <f t="shared" si="2"/>
        <v>5</v>
      </c>
      <c r="L8" s="5">
        <f t="shared" si="3"/>
        <v>0</v>
      </c>
      <c r="M8" s="5">
        <f t="shared" si="3"/>
        <v>5</v>
      </c>
      <c r="N8" s="5">
        <f t="shared" si="3"/>
        <v>0</v>
      </c>
      <c r="O8" s="5">
        <f t="shared" si="3"/>
        <v>1</v>
      </c>
      <c r="P8" s="5">
        <f t="shared" si="3"/>
        <v>0</v>
      </c>
      <c r="Q8" s="37">
        <f t="shared" si="3"/>
        <v>4123.4948214285705</v>
      </c>
    </row>
    <row r="9" spans="1:17" s="2" customFormat="1" ht="15" customHeight="1">
      <c r="A9" s="5">
        <v>4</v>
      </c>
      <c r="B9" s="6" t="s">
        <v>472</v>
      </c>
      <c r="C9" s="9"/>
      <c r="D9" s="5">
        <f aca="true" t="shared" si="4" ref="D9:Q9">D162</f>
        <v>110</v>
      </c>
      <c r="E9" s="5">
        <f t="shared" si="4"/>
        <v>38</v>
      </c>
      <c r="F9" s="5">
        <f t="shared" si="4"/>
        <v>33</v>
      </c>
      <c r="G9" s="5">
        <f t="shared" si="4"/>
        <v>18</v>
      </c>
      <c r="H9" s="5">
        <f>I9+J9</f>
        <v>9</v>
      </c>
      <c r="I9" s="5">
        <f t="shared" si="4"/>
        <v>6</v>
      </c>
      <c r="J9" s="5">
        <f t="shared" si="4"/>
        <v>3</v>
      </c>
      <c r="K9" s="5">
        <f t="shared" si="2"/>
        <v>1</v>
      </c>
      <c r="L9" s="5">
        <f t="shared" si="4"/>
        <v>1</v>
      </c>
      <c r="M9" s="5">
        <f t="shared" si="4"/>
        <v>0</v>
      </c>
      <c r="N9" s="5">
        <f t="shared" si="4"/>
        <v>0</v>
      </c>
      <c r="O9" s="5">
        <f t="shared" si="4"/>
        <v>1</v>
      </c>
      <c r="P9" s="5">
        <f t="shared" si="4"/>
        <v>0</v>
      </c>
      <c r="Q9" s="37">
        <f t="shared" si="4"/>
        <v>3872.209363636364</v>
      </c>
    </row>
    <row r="10" spans="1:17" s="2" customFormat="1" ht="15" customHeight="1">
      <c r="A10" s="5">
        <v>5</v>
      </c>
      <c r="B10" s="6" t="s">
        <v>474</v>
      </c>
      <c r="C10" s="9"/>
      <c r="D10" s="5">
        <f aca="true" t="shared" si="5" ref="D10:Q10">D184</f>
        <v>47</v>
      </c>
      <c r="E10" s="5">
        <f t="shared" si="5"/>
        <v>15</v>
      </c>
      <c r="F10" s="5">
        <f t="shared" si="5"/>
        <v>16</v>
      </c>
      <c r="G10" s="5">
        <f t="shared" si="5"/>
        <v>8</v>
      </c>
      <c r="H10" s="5">
        <f>I10+J10</f>
        <v>3</v>
      </c>
      <c r="I10" s="5">
        <f t="shared" si="5"/>
        <v>2</v>
      </c>
      <c r="J10" s="5">
        <f t="shared" si="5"/>
        <v>1</v>
      </c>
      <c r="K10" s="5">
        <f t="shared" si="2"/>
        <v>1</v>
      </c>
      <c r="L10" s="5">
        <f t="shared" si="5"/>
        <v>1</v>
      </c>
      <c r="M10" s="5">
        <f t="shared" si="5"/>
        <v>0</v>
      </c>
      <c r="N10" s="5">
        <f t="shared" si="5"/>
        <v>0</v>
      </c>
      <c r="O10" s="5">
        <f t="shared" si="5"/>
        <v>0</v>
      </c>
      <c r="P10" s="5">
        <f t="shared" si="5"/>
        <v>0</v>
      </c>
      <c r="Q10" s="37">
        <f t="shared" si="5"/>
        <v>3857.297659574468</v>
      </c>
    </row>
    <row r="11" spans="1:17" ht="25.5">
      <c r="A11" s="3">
        <v>6</v>
      </c>
      <c r="B11" s="7" t="s">
        <v>420</v>
      </c>
      <c r="D11" s="3">
        <f aca="true" t="shared" si="6" ref="D11:Q11">D203</f>
        <v>212</v>
      </c>
      <c r="E11" s="3">
        <f t="shared" si="6"/>
        <v>71</v>
      </c>
      <c r="F11" s="3">
        <f t="shared" si="6"/>
        <v>107</v>
      </c>
      <c r="G11" s="3">
        <f t="shared" si="6"/>
        <v>21</v>
      </c>
      <c r="H11" s="5">
        <f>I11+J11</f>
        <v>6</v>
      </c>
      <c r="I11" s="3">
        <f t="shared" si="6"/>
        <v>6</v>
      </c>
      <c r="J11" s="3">
        <f t="shared" si="6"/>
        <v>0</v>
      </c>
      <c r="K11" s="5">
        <f t="shared" si="2"/>
        <v>0</v>
      </c>
      <c r="L11" s="3">
        <f t="shared" si="6"/>
        <v>0</v>
      </c>
      <c r="M11" s="3">
        <f t="shared" si="6"/>
        <v>0</v>
      </c>
      <c r="N11" s="3">
        <f t="shared" si="6"/>
        <v>0</v>
      </c>
      <c r="O11" s="3">
        <f t="shared" si="6"/>
        <v>1</v>
      </c>
      <c r="P11" s="3">
        <f t="shared" si="6"/>
        <v>0</v>
      </c>
      <c r="Q11" s="38">
        <f t="shared" si="6"/>
        <v>3575.1884433962264</v>
      </c>
    </row>
    <row r="12" spans="1:17" ht="63.75">
      <c r="A12" s="3">
        <v>7</v>
      </c>
      <c r="B12" s="7" t="s">
        <v>387</v>
      </c>
      <c r="D12" s="3">
        <f aca="true" t="shared" si="7" ref="D12:Q12">D213</f>
        <v>26</v>
      </c>
      <c r="E12" s="3">
        <f t="shared" si="7"/>
        <v>5</v>
      </c>
      <c r="F12" s="3">
        <f t="shared" si="7"/>
        <v>10</v>
      </c>
      <c r="G12" s="3">
        <f t="shared" si="7"/>
        <v>1</v>
      </c>
      <c r="H12" s="5">
        <f>I12+J12</f>
        <v>5</v>
      </c>
      <c r="I12" s="3">
        <f t="shared" si="7"/>
        <v>5</v>
      </c>
      <c r="J12" s="3">
        <f t="shared" si="7"/>
        <v>0</v>
      </c>
      <c r="K12" s="5">
        <f t="shared" si="2"/>
        <v>0</v>
      </c>
      <c r="L12" s="3">
        <f t="shared" si="7"/>
        <v>0</v>
      </c>
      <c r="M12" s="3">
        <f t="shared" si="7"/>
        <v>0</v>
      </c>
      <c r="N12" s="3">
        <f t="shared" si="7"/>
        <v>0</v>
      </c>
      <c r="O12" s="3">
        <f t="shared" si="7"/>
        <v>0</v>
      </c>
      <c r="P12" s="3">
        <f t="shared" si="7"/>
        <v>0</v>
      </c>
      <c r="Q12" s="38">
        <f t="shared" si="7"/>
        <v>3977.474230769231</v>
      </c>
    </row>
    <row r="13" spans="1:17" ht="25.5">
      <c r="A13" s="3">
        <v>8</v>
      </c>
      <c r="B13" s="7" t="s">
        <v>188</v>
      </c>
      <c r="D13" s="3">
        <f aca="true" t="shared" si="8" ref="D13:Q13">D280</f>
        <v>229</v>
      </c>
      <c r="E13" s="3">
        <f t="shared" si="8"/>
        <v>52</v>
      </c>
      <c r="F13" s="3">
        <f t="shared" si="8"/>
        <v>52</v>
      </c>
      <c r="G13" s="3">
        <f t="shared" si="8"/>
        <v>53</v>
      </c>
      <c r="H13" s="5">
        <f>I13+J13</f>
        <v>32</v>
      </c>
      <c r="I13" s="3">
        <f t="shared" si="8"/>
        <v>22</v>
      </c>
      <c r="J13" s="3">
        <f t="shared" si="8"/>
        <v>10</v>
      </c>
      <c r="K13" s="5">
        <f t="shared" si="2"/>
        <v>4</v>
      </c>
      <c r="L13" s="3">
        <f t="shared" si="8"/>
        <v>3</v>
      </c>
      <c r="M13" s="3">
        <f t="shared" si="8"/>
        <v>1</v>
      </c>
      <c r="N13" s="3">
        <f t="shared" si="8"/>
        <v>0</v>
      </c>
      <c r="O13" s="3">
        <f t="shared" si="8"/>
        <v>0</v>
      </c>
      <c r="P13" s="3">
        <f t="shared" si="8"/>
        <v>0</v>
      </c>
      <c r="Q13" s="38">
        <f t="shared" si="8"/>
        <v>4144.124017467249</v>
      </c>
    </row>
    <row r="14" spans="1:17" ht="76.5">
      <c r="A14" s="3">
        <v>9</v>
      </c>
      <c r="B14" s="7" t="s">
        <v>153</v>
      </c>
      <c r="D14" s="3">
        <f aca="true" t="shared" si="9" ref="D14:Q14">D332</f>
        <v>177</v>
      </c>
      <c r="E14" s="3">
        <f t="shared" si="9"/>
        <v>33</v>
      </c>
      <c r="F14" s="3">
        <f t="shared" si="9"/>
        <v>35</v>
      </c>
      <c r="G14" s="3">
        <f t="shared" si="9"/>
        <v>38</v>
      </c>
      <c r="H14" s="5">
        <f>I14+J14</f>
        <v>22</v>
      </c>
      <c r="I14" s="3">
        <f t="shared" si="9"/>
        <v>14</v>
      </c>
      <c r="J14" s="3">
        <f t="shared" si="9"/>
        <v>8</v>
      </c>
      <c r="K14" s="5">
        <f t="shared" si="2"/>
        <v>13</v>
      </c>
      <c r="L14" s="3">
        <f t="shared" si="9"/>
        <v>8</v>
      </c>
      <c r="M14" s="3">
        <f t="shared" si="9"/>
        <v>4</v>
      </c>
      <c r="N14" s="3">
        <f t="shared" si="9"/>
        <v>1</v>
      </c>
      <c r="O14" s="3">
        <f t="shared" si="9"/>
        <v>1</v>
      </c>
      <c r="P14" s="3">
        <f t="shared" si="9"/>
        <v>0</v>
      </c>
      <c r="Q14" s="38">
        <f t="shared" si="9"/>
        <v>4587.965254237288</v>
      </c>
    </row>
    <row r="15" spans="1:17" ht="15" customHeight="1">
      <c r="A15" s="3">
        <v>10</v>
      </c>
      <c r="B15" s="7" t="s">
        <v>502</v>
      </c>
      <c r="D15" s="3">
        <f aca="true" t="shared" si="10" ref="D15:Q15">D353</f>
        <v>152</v>
      </c>
      <c r="E15" s="3">
        <f t="shared" si="10"/>
        <v>82</v>
      </c>
      <c r="F15" s="3">
        <f t="shared" si="10"/>
        <v>39</v>
      </c>
      <c r="G15" s="3">
        <f t="shared" si="10"/>
        <v>17</v>
      </c>
      <c r="H15" s="5">
        <f>I15+J15</f>
        <v>4</v>
      </c>
      <c r="I15" s="3">
        <f t="shared" si="10"/>
        <v>0</v>
      </c>
      <c r="J15" s="3">
        <f t="shared" si="10"/>
        <v>4</v>
      </c>
      <c r="K15" s="5">
        <f t="shared" si="2"/>
        <v>3</v>
      </c>
      <c r="L15" s="3">
        <f t="shared" si="10"/>
        <v>3</v>
      </c>
      <c r="M15" s="3">
        <f t="shared" si="10"/>
        <v>0</v>
      </c>
      <c r="N15" s="3">
        <f t="shared" si="10"/>
        <v>0</v>
      </c>
      <c r="O15" s="3">
        <f t="shared" si="10"/>
        <v>0</v>
      </c>
      <c r="P15" s="3">
        <f t="shared" si="10"/>
        <v>0</v>
      </c>
      <c r="Q15" s="38">
        <f t="shared" si="10"/>
        <v>3521.124934210526</v>
      </c>
    </row>
    <row r="16" spans="2:17" ht="76.5">
      <c r="B16" s="7" t="s">
        <v>446</v>
      </c>
      <c r="C16" s="10" t="s">
        <v>59</v>
      </c>
      <c r="D16" s="3">
        <f aca="true" t="shared" si="11" ref="D16:D79">SUM(E16:P16)</f>
        <v>2</v>
      </c>
      <c r="E16" s="3">
        <v>0</v>
      </c>
      <c r="F16" s="3">
        <v>0</v>
      </c>
      <c r="G16" s="3">
        <v>0</v>
      </c>
      <c r="H16" s="5">
        <f>I16+J16</f>
        <v>1</v>
      </c>
      <c r="I16" s="3">
        <v>0</v>
      </c>
      <c r="J16" s="3">
        <v>1</v>
      </c>
      <c r="K16" s="5">
        <f t="shared" si="2"/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8">
        <v>6000</v>
      </c>
    </row>
    <row r="17" spans="2:17" ht="12.75">
      <c r="B17" s="7" t="s">
        <v>123</v>
      </c>
      <c r="C17" s="10" t="s">
        <v>59</v>
      </c>
      <c r="D17" s="3">
        <f t="shared" si="11"/>
        <v>2</v>
      </c>
      <c r="E17" s="3">
        <v>0</v>
      </c>
      <c r="F17" s="3">
        <v>0</v>
      </c>
      <c r="G17" s="3">
        <v>0</v>
      </c>
      <c r="H17" s="5">
        <f>I17+J17</f>
        <v>1</v>
      </c>
      <c r="I17" s="3">
        <v>0</v>
      </c>
      <c r="J17" s="3">
        <v>1</v>
      </c>
      <c r="K17" s="5">
        <f t="shared" si="2"/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8">
        <v>6000</v>
      </c>
    </row>
    <row r="18" spans="2:17" ht="25.5">
      <c r="B18" s="7" t="s">
        <v>71</v>
      </c>
      <c r="C18" s="10" t="s">
        <v>59</v>
      </c>
      <c r="D18" s="3">
        <f t="shared" si="11"/>
        <v>1</v>
      </c>
      <c r="E18" s="3">
        <v>0</v>
      </c>
      <c r="F18" s="3">
        <v>1</v>
      </c>
      <c r="G18" s="3">
        <v>0</v>
      </c>
      <c r="H18" s="5">
        <f>I18+J18</f>
        <v>0</v>
      </c>
      <c r="I18" s="3">
        <v>0</v>
      </c>
      <c r="J18" s="3">
        <v>0</v>
      </c>
      <c r="K18" s="5">
        <f t="shared" si="2"/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8">
        <v>3800</v>
      </c>
    </row>
    <row r="19" spans="2:17" ht="12.75">
      <c r="B19" s="7" t="s">
        <v>431</v>
      </c>
      <c r="C19" s="10" t="s">
        <v>59</v>
      </c>
      <c r="D19" s="3">
        <f t="shared" si="11"/>
        <v>1</v>
      </c>
      <c r="E19" s="3">
        <v>0</v>
      </c>
      <c r="F19" s="3">
        <v>1</v>
      </c>
      <c r="G19" s="3">
        <v>0</v>
      </c>
      <c r="H19" s="5">
        <f>I19+J19</f>
        <v>0</v>
      </c>
      <c r="I19" s="3">
        <v>0</v>
      </c>
      <c r="J19" s="3">
        <v>0</v>
      </c>
      <c r="K19" s="5">
        <f t="shared" si="2"/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8">
        <v>3300</v>
      </c>
    </row>
    <row r="20" spans="2:17" ht="63.75">
      <c r="B20" s="7" t="s">
        <v>497</v>
      </c>
      <c r="C20" s="10" t="s">
        <v>59</v>
      </c>
      <c r="D20" s="3">
        <f t="shared" si="11"/>
        <v>2</v>
      </c>
      <c r="E20" s="3">
        <v>1</v>
      </c>
      <c r="F20" s="3">
        <v>1</v>
      </c>
      <c r="G20" s="3">
        <v>0</v>
      </c>
      <c r="H20" s="5">
        <f>I20+J20</f>
        <v>0</v>
      </c>
      <c r="I20" s="3">
        <v>0</v>
      </c>
      <c r="J20" s="3">
        <v>0</v>
      </c>
      <c r="K20" s="5">
        <f t="shared" si="2"/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8">
        <v>2661.5</v>
      </c>
    </row>
    <row r="21" spans="2:17" ht="12.75">
      <c r="B21" s="7" t="s">
        <v>518</v>
      </c>
      <c r="C21" s="10" t="s">
        <v>197</v>
      </c>
      <c r="D21" s="3">
        <f t="shared" si="11"/>
        <v>2</v>
      </c>
      <c r="E21" s="3">
        <v>0</v>
      </c>
      <c r="F21" s="3">
        <v>0</v>
      </c>
      <c r="G21" s="3">
        <v>0</v>
      </c>
      <c r="H21" s="5">
        <f>I21+J21</f>
        <v>1</v>
      </c>
      <c r="I21" s="3">
        <v>1</v>
      </c>
      <c r="J21" s="3">
        <v>0</v>
      </c>
      <c r="K21" s="5">
        <f t="shared" si="2"/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8">
        <v>5000</v>
      </c>
    </row>
    <row r="22" spans="2:17" ht="12.75">
      <c r="B22" s="7" t="s">
        <v>314</v>
      </c>
      <c r="C22" s="10" t="s">
        <v>197</v>
      </c>
      <c r="D22" s="3">
        <f t="shared" si="11"/>
        <v>1</v>
      </c>
      <c r="E22" s="3">
        <v>0</v>
      </c>
      <c r="F22" s="3">
        <v>0</v>
      </c>
      <c r="G22" s="3">
        <v>0</v>
      </c>
      <c r="H22" s="5">
        <f>I22+J22</f>
        <v>0</v>
      </c>
      <c r="I22" s="3">
        <v>0</v>
      </c>
      <c r="J22" s="3">
        <v>0</v>
      </c>
      <c r="K22" s="5">
        <f t="shared" si="2"/>
        <v>0</v>
      </c>
      <c r="L22" s="3">
        <v>0</v>
      </c>
      <c r="M22" s="3">
        <v>0</v>
      </c>
      <c r="N22" s="3">
        <v>0</v>
      </c>
      <c r="O22" s="3">
        <v>1</v>
      </c>
      <c r="P22" s="3">
        <v>0</v>
      </c>
      <c r="Q22" s="38">
        <v>10000</v>
      </c>
    </row>
    <row r="23" spans="2:17" ht="12.75">
      <c r="B23" s="7" t="s">
        <v>121</v>
      </c>
      <c r="C23" s="10" t="s">
        <v>197</v>
      </c>
      <c r="D23" s="3">
        <f t="shared" si="11"/>
        <v>6</v>
      </c>
      <c r="E23" s="3">
        <v>0</v>
      </c>
      <c r="F23" s="3">
        <v>1</v>
      </c>
      <c r="G23" s="3">
        <v>1</v>
      </c>
      <c r="H23" s="5">
        <f>I23+J23</f>
        <v>1</v>
      </c>
      <c r="I23" s="3">
        <v>1</v>
      </c>
      <c r="J23" s="3">
        <v>0</v>
      </c>
      <c r="K23" s="5">
        <f t="shared" si="2"/>
        <v>1</v>
      </c>
      <c r="L23" s="3">
        <v>0</v>
      </c>
      <c r="M23" s="3">
        <v>1</v>
      </c>
      <c r="N23" s="3">
        <v>0</v>
      </c>
      <c r="O23" s="3">
        <v>0</v>
      </c>
      <c r="P23" s="3">
        <v>0</v>
      </c>
      <c r="Q23" s="38">
        <v>5417.5</v>
      </c>
    </row>
    <row r="24" spans="2:17" ht="12.75">
      <c r="B24" s="7" t="s">
        <v>287</v>
      </c>
      <c r="C24" s="10" t="s">
        <v>197</v>
      </c>
      <c r="D24" s="3">
        <f t="shared" si="11"/>
        <v>2</v>
      </c>
      <c r="E24" s="3">
        <v>0</v>
      </c>
      <c r="F24" s="3">
        <v>0</v>
      </c>
      <c r="G24" s="3">
        <v>0</v>
      </c>
      <c r="H24" s="5">
        <f>I24+J24</f>
        <v>0</v>
      </c>
      <c r="I24" s="3">
        <v>0</v>
      </c>
      <c r="J24" s="3">
        <v>0</v>
      </c>
      <c r="K24" s="5">
        <f t="shared" si="2"/>
        <v>1</v>
      </c>
      <c r="L24" s="3">
        <v>1</v>
      </c>
      <c r="M24" s="3">
        <v>0</v>
      </c>
      <c r="N24" s="3">
        <v>0</v>
      </c>
      <c r="O24" s="3">
        <v>0</v>
      </c>
      <c r="P24" s="3">
        <v>0</v>
      </c>
      <c r="Q24" s="38">
        <v>7300</v>
      </c>
    </row>
    <row r="25" spans="2:17" ht="12.75">
      <c r="B25" s="7" t="s">
        <v>377</v>
      </c>
      <c r="C25" s="10" t="s">
        <v>350</v>
      </c>
      <c r="D25" s="3">
        <f t="shared" si="11"/>
        <v>1</v>
      </c>
      <c r="E25" s="3">
        <v>0</v>
      </c>
      <c r="F25" s="3">
        <v>1</v>
      </c>
      <c r="G25" s="3">
        <v>0</v>
      </c>
      <c r="H25" s="5">
        <f>I25+J25</f>
        <v>0</v>
      </c>
      <c r="I25" s="3">
        <v>0</v>
      </c>
      <c r="J25" s="3">
        <v>0</v>
      </c>
      <c r="K25" s="5">
        <f t="shared" si="2"/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8">
        <v>3723</v>
      </c>
    </row>
    <row r="26" spans="2:17" ht="12.75">
      <c r="B26" s="7" t="s">
        <v>94</v>
      </c>
      <c r="C26" s="10" t="s">
        <v>350</v>
      </c>
      <c r="D26" s="3">
        <f t="shared" si="11"/>
        <v>2</v>
      </c>
      <c r="E26" s="3">
        <v>0</v>
      </c>
      <c r="F26" s="3">
        <v>0</v>
      </c>
      <c r="G26" s="3">
        <v>0</v>
      </c>
      <c r="H26" s="5">
        <f>I26+J26</f>
        <v>1</v>
      </c>
      <c r="I26" s="3">
        <v>0</v>
      </c>
      <c r="J26" s="3">
        <v>1</v>
      </c>
      <c r="K26" s="5">
        <f t="shared" si="2"/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8">
        <v>6000</v>
      </c>
    </row>
    <row r="27" spans="2:17" ht="12.75">
      <c r="B27" s="7" t="s">
        <v>279</v>
      </c>
      <c r="C27" s="10" t="s">
        <v>178</v>
      </c>
      <c r="D27" s="3">
        <f t="shared" si="11"/>
        <v>3</v>
      </c>
      <c r="E27" s="3">
        <v>0</v>
      </c>
      <c r="F27" s="3">
        <v>0</v>
      </c>
      <c r="G27" s="3">
        <v>3</v>
      </c>
      <c r="H27" s="5">
        <f>I27+J27</f>
        <v>0</v>
      </c>
      <c r="I27" s="3">
        <v>0</v>
      </c>
      <c r="J27" s="3">
        <v>0</v>
      </c>
      <c r="K27" s="5">
        <f t="shared" si="2"/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8">
        <v>4612.67</v>
      </c>
    </row>
    <row r="28" spans="2:17" ht="12.75">
      <c r="B28" s="7" t="s">
        <v>214</v>
      </c>
      <c r="C28" s="10" t="s">
        <v>178</v>
      </c>
      <c r="D28" s="3">
        <f t="shared" si="11"/>
        <v>3</v>
      </c>
      <c r="E28" s="3">
        <v>0</v>
      </c>
      <c r="F28" s="3">
        <v>0</v>
      </c>
      <c r="G28" s="3">
        <v>1</v>
      </c>
      <c r="H28" s="5">
        <f>I28+J28</f>
        <v>1</v>
      </c>
      <c r="I28" s="3">
        <v>0</v>
      </c>
      <c r="J28" s="3">
        <v>1</v>
      </c>
      <c r="K28" s="5">
        <f t="shared" si="2"/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8">
        <v>5400</v>
      </c>
    </row>
    <row r="29" spans="2:17" ht="25.5">
      <c r="B29" s="7" t="s">
        <v>96</v>
      </c>
      <c r="C29" s="10" t="s">
        <v>178</v>
      </c>
      <c r="D29" s="3">
        <f t="shared" si="11"/>
        <v>2</v>
      </c>
      <c r="E29" s="3">
        <v>0</v>
      </c>
      <c r="F29" s="3">
        <v>0</v>
      </c>
      <c r="G29" s="3">
        <v>0</v>
      </c>
      <c r="H29" s="5">
        <f>I29+J29</f>
        <v>1</v>
      </c>
      <c r="I29" s="3">
        <v>1</v>
      </c>
      <c r="J29" s="3">
        <v>0</v>
      </c>
      <c r="K29" s="5">
        <f t="shared" si="2"/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8">
        <v>5500</v>
      </c>
    </row>
    <row r="30" spans="2:17" ht="12.75">
      <c r="B30" s="7" t="s">
        <v>256</v>
      </c>
      <c r="C30" s="10" t="s">
        <v>178</v>
      </c>
      <c r="D30" s="3">
        <f t="shared" si="11"/>
        <v>3</v>
      </c>
      <c r="E30" s="3">
        <v>0</v>
      </c>
      <c r="F30" s="3">
        <v>1</v>
      </c>
      <c r="G30" s="3">
        <v>0</v>
      </c>
      <c r="H30" s="5">
        <f>I30+J30</f>
        <v>0</v>
      </c>
      <c r="I30" s="3">
        <v>0</v>
      </c>
      <c r="J30" s="3">
        <v>0</v>
      </c>
      <c r="K30" s="5">
        <f t="shared" si="2"/>
        <v>1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8">
        <v>5607.5</v>
      </c>
    </row>
    <row r="31" spans="2:17" ht="12.75">
      <c r="B31" s="7" t="s">
        <v>203</v>
      </c>
      <c r="C31" s="10" t="s">
        <v>330</v>
      </c>
      <c r="D31" s="3">
        <f t="shared" si="11"/>
        <v>12</v>
      </c>
      <c r="E31" s="3">
        <v>0</v>
      </c>
      <c r="F31" s="3">
        <v>0</v>
      </c>
      <c r="G31" s="3">
        <v>1</v>
      </c>
      <c r="H31" s="5">
        <f>I31+J31</f>
        <v>2</v>
      </c>
      <c r="I31" s="3">
        <v>2</v>
      </c>
      <c r="J31" s="3">
        <v>0</v>
      </c>
      <c r="K31" s="5">
        <f t="shared" si="2"/>
        <v>3</v>
      </c>
      <c r="L31" s="3">
        <v>1</v>
      </c>
      <c r="M31" s="3">
        <v>2</v>
      </c>
      <c r="N31" s="3">
        <v>0</v>
      </c>
      <c r="O31" s="3">
        <v>1</v>
      </c>
      <c r="P31" s="3">
        <v>0</v>
      </c>
      <c r="Q31" s="38">
        <v>6779.57</v>
      </c>
    </row>
    <row r="32" spans="2:17" ht="12.75">
      <c r="B32" s="7" t="s">
        <v>406</v>
      </c>
      <c r="C32" s="10" t="s">
        <v>400</v>
      </c>
      <c r="D32" s="3">
        <f t="shared" si="11"/>
        <v>4</v>
      </c>
      <c r="E32" s="3">
        <v>0</v>
      </c>
      <c r="F32" s="3">
        <v>0</v>
      </c>
      <c r="G32" s="3">
        <v>0</v>
      </c>
      <c r="H32" s="5">
        <f>I32+J32</f>
        <v>0</v>
      </c>
      <c r="I32" s="3">
        <v>0</v>
      </c>
      <c r="J32" s="3">
        <v>0</v>
      </c>
      <c r="K32" s="5">
        <f t="shared" si="2"/>
        <v>2</v>
      </c>
      <c r="L32" s="3">
        <v>1</v>
      </c>
      <c r="M32" s="3">
        <v>1</v>
      </c>
      <c r="N32" s="3">
        <v>0</v>
      </c>
      <c r="O32" s="3">
        <v>0</v>
      </c>
      <c r="P32" s="3">
        <v>0</v>
      </c>
      <c r="Q32" s="38">
        <v>7500</v>
      </c>
    </row>
    <row r="33" spans="2:17" ht="25.5">
      <c r="B33" s="7" t="s">
        <v>520</v>
      </c>
      <c r="C33" s="10" t="s">
        <v>400</v>
      </c>
      <c r="D33" s="3">
        <f t="shared" si="11"/>
        <v>2</v>
      </c>
      <c r="E33" s="3">
        <v>0</v>
      </c>
      <c r="F33" s="3">
        <v>0</v>
      </c>
      <c r="G33" s="3">
        <v>0</v>
      </c>
      <c r="H33" s="5">
        <f>I33+J33</f>
        <v>1</v>
      </c>
      <c r="I33" s="3">
        <v>1</v>
      </c>
      <c r="J33" s="3">
        <v>0</v>
      </c>
      <c r="K33" s="5">
        <f t="shared" si="2"/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8">
        <v>5660</v>
      </c>
    </row>
    <row r="34" spans="2:17" ht="12.75">
      <c r="B34" s="7" t="s">
        <v>293</v>
      </c>
      <c r="C34" s="10" t="s">
        <v>33</v>
      </c>
      <c r="D34" s="3">
        <f t="shared" si="11"/>
        <v>3</v>
      </c>
      <c r="E34" s="3">
        <v>0</v>
      </c>
      <c r="F34" s="3">
        <v>2</v>
      </c>
      <c r="G34" s="3">
        <v>1</v>
      </c>
      <c r="H34" s="5">
        <f>I34+J34</f>
        <v>0</v>
      </c>
      <c r="I34" s="3">
        <v>0</v>
      </c>
      <c r="J34" s="3">
        <v>0</v>
      </c>
      <c r="K34" s="5">
        <f t="shared" si="2"/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8">
        <v>3707.67</v>
      </c>
    </row>
    <row r="35" spans="2:17" ht="25.5">
      <c r="B35" s="7" t="s">
        <v>89</v>
      </c>
      <c r="C35" s="10" t="s">
        <v>33</v>
      </c>
      <c r="D35" s="3">
        <f t="shared" si="11"/>
        <v>7</v>
      </c>
      <c r="E35" s="3">
        <v>3</v>
      </c>
      <c r="F35" s="3">
        <v>1</v>
      </c>
      <c r="G35" s="3">
        <v>1</v>
      </c>
      <c r="H35" s="5">
        <f>I35+J35</f>
        <v>1</v>
      </c>
      <c r="I35" s="3">
        <v>1</v>
      </c>
      <c r="J35" s="3">
        <v>0</v>
      </c>
      <c r="K35" s="5">
        <f t="shared" si="2"/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8">
        <v>2891.5</v>
      </c>
    </row>
    <row r="36" spans="2:17" ht="25.5">
      <c r="B36" s="7" t="s">
        <v>298</v>
      </c>
      <c r="C36" s="10" t="s">
        <v>372</v>
      </c>
      <c r="D36" s="3">
        <f t="shared" si="11"/>
        <v>2</v>
      </c>
      <c r="E36" s="3">
        <v>1</v>
      </c>
      <c r="F36" s="3">
        <v>1</v>
      </c>
      <c r="G36" s="3">
        <v>0</v>
      </c>
      <c r="H36" s="5">
        <f>I36+J36</f>
        <v>0</v>
      </c>
      <c r="I36" s="3">
        <v>0</v>
      </c>
      <c r="J36" s="3">
        <v>0</v>
      </c>
      <c r="K36" s="5">
        <f t="shared" si="2"/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8">
        <v>3500</v>
      </c>
    </row>
    <row r="37" spans="2:17" ht="38.25">
      <c r="B37" s="7" t="s">
        <v>124</v>
      </c>
      <c r="C37" s="10" t="s">
        <v>372</v>
      </c>
      <c r="D37" s="3">
        <f t="shared" si="11"/>
        <v>1</v>
      </c>
      <c r="E37" s="3">
        <v>0</v>
      </c>
      <c r="F37" s="3">
        <v>1</v>
      </c>
      <c r="G37" s="3">
        <v>0</v>
      </c>
      <c r="H37" s="5">
        <f>I37+J37</f>
        <v>0</v>
      </c>
      <c r="I37" s="3">
        <v>0</v>
      </c>
      <c r="J37" s="3">
        <v>0</v>
      </c>
      <c r="K37" s="5">
        <f t="shared" si="2"/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8">
        <v>3801</v>
      </c>
    </row>
    <row r="38" spans="2:17" ht="38.25">
      <c r="B38" s="7" t="s">
        <v>84</v>
      </c>
      <c r="C38" s="10" t="s">
        <v>372</v>
      </c>
      <c r="D38" s="3">
        <f t="shared" si="11"/>
        <v>4</v>
      </c>
      <c r="E38" s="3">
        <v>0</v>
      </c>
      <c r="F38" s="3">
        <v>0</v>
      </c>
      <c r="G38" s="3">
        <v>2</v>
      </c>
      <c r="H38" s="5">
        <f>I38+J38</f>
        <v>0</v>
      </c>
      <c r="I38" s="3">
        <v>0</v>
      </c>
      <c r="J38" s="3">
        <v>0</v>
      </c>
      <c r="K38" s="5">
        <f t="shared" si="2"/>
        <v>1</v>
      </c>
      <c r="L38" s="3">
        <v>0</v>
      </c>
      <c r="M38" s="3">
        <v>1</v>
      </c>
      <c r="N38" s="3">
        <v>0</v>
      </c>
      <c r="O38" s="3">
        <v>0</v>
      </c>
      <c r="P38" s="3">
        <v>0</v>
      </c>
      <c r="Q38" s="38">
        <v>6000</v>
      </c>
    </row>
    <row r="39" spans="2:17" ht="12.75">
      <c r="B39" s="7" t="s">
        <v>131</v>
      </c>
      <c r="C39" s="10" t="s">
        <v>496</v>
      </c>
      <c r="D39" s="3">
        <f t="shared" si="11"/>
        <v>1</v>
      </c>
      <c r="E39" s="3">
        <v>1</v>
      </c>
      <c r="F39" s="3">
        <v>0</v>
      </c>
      <c r="G39" s="3">
        <v>0</v>
      </c>
      <c r="H39" s="5">
        <f>I39+J39</f>
        <v>0</v>
      </c>
      <c r="I39" s="3">
        <v>0</v>
      </c>
      <c r="J39" s="3">
        <v>0</v>
      </c>
      <c r="K39" s="5">
        <f t="shared" si="2"/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8">
        <v>1600</v>
      </c>
    </row>
    <row r="40" spans="2:17" ht="38.25">
      <c r="B40" s="7" t="s">
        <v>187</v>
      </c>
      <c r="C40" s="10" t="s">
        <v>496</v>
      </c>
      <c r="D40" s="3">
        <f t="shared" si="11"/>
        <v>1</v>
      </c>
      <c r="E40" s="3">
        <v>0</v>
      </c>
      <c r="F40" s="3">
        <v>1</v>
      </c>
      <c r="G40" s="3">
        <v>0</v>
      </c>
      <c r="H40" s="5">
        <f>I40+J40</f>
        <v>0</v>
      </c>
      <c r="I40" s="3">
        <v>0</v>
      </c>
      <c r="J40" s="3">
        <v>0</v>
      </c>
      <c r="K40" s="5">
        <f t="shared" si="2"/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8">
        <v>3723</v>
      </c>
    </row>
    <row r="41" spans="2:17" ht="12.75">
      <c r="B41" s="7" t="s">
        <v>310</v>
      </c>
      <c r="C41" s="10" t="s">
        <v>19</v>
      </c>
      <c r="D41" s="3">
        <f t="shared" si="11"/>
        <v>1</v>
      </c>
      <c r="E41" s="3">
        <v>0</v>
      </c>
      <c r="F41" s="3">
        <v>1</v>
      </c>
      <c r="G41" s="3">
        <v>0</v>
      </c>
      <c r="H41" s="5">
        <f>I41+J41</f>
        <v>0</v>
      </c>
      <c r="I41" s="3">
        <v>0</v>
      </c>
      <c r="J41" s="3">
        <v>0</v>
      </c>
      <c r="K41" s="5">
        <f t="shared" si="2"/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8">
        <v>3632</v>
      </c>
    </row>
    <row r="42" spans="2:17" ht="12.75">
      <c r="B42" s="7" t="s">
        <v>401</v>
      </c>
      <c r="C42" s="10" t="s">
        <v>19</v>
      </c>
      <c r="D42" s="3">
        <f t="shared" si="11"/>
        <v>1</v>
      </c>
      <c r="E42" s="3">
        <v>0</v>
      </c>
      <c r="F42" s="3">
        <v>1</v>
      </c>
      <c r="G42" s="3">
        <v>0</v>
      </c>
      <c r="H42" s="5">
        <f>I42+J42</f>
        <v>0</v>
      </c>
      <c r="I42" s="3">
        <v>0</v>
      </c>
      <c r="J42" s="3">
        <v>0</v>
      </c>
      <c r="K42" s="5">
        <f t="shared" si="2"/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8">
        <v>3723</v>
      </c>
    </row>
    <row r="43" spans="2:17" ht="12.75">
      <c r="B43" s="7" t="s">
        <v>424</v>
      </c>
      <c r="C43" s="10" t="s">
        <v>19</v>
      </c>
      <c r="D43" s="3">
        <f t="shared" si="11"/>
        <v>1</v>
      </c>
      <c r="E43" s="3">
        <v>0</v>
      </c>
      <c r="F43" s="3">
        <v>1</v>
      </c>
      <c r="G43" s="3">
        <v>0</v>
      </c>
      <c r="H43" s="5">
        <f>I43+J43</f>
        <v>0</v>
      </c>
      <c r="I43" s="3">
        <v>0</v>
      </c>
      <c r="J43" s="3">
        <v>0</v>
      </c>
      <c r="K43" s="5">
        <f t="shared" si="2"/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8">
        <v>3471</v>
      </c>
    </row>
    <row r="44" spans="2:17" ht="12.75">
      <c r="B44" s="7" t="s">
        <v>212</v>
      </c>
      <c r="C44" s="10" t="s">
        <v>409</v>
      </c>
      <c r="D44" s="3">
        <f t="shared" si="11"/>
        <v>2</v>
      </c>
      <c r="E44" s="3">
        <v>1</v>
      </c>
      <c r="F44" s="3">
        <v>1</v>
      </c>
      <c r="G44" s="3">
        <v>0</v>
      </c>
      <c r="H44" s="5">
        <f>I44+J44</f>
        <v>0</v>
      </c>
      <c r="I44" s="3">
        <v>0</v>
      </c>
      <c r="J44" s="3">
        <v>0</v>
      </c>
      <c r="K44" s="5">
        <f t="shared" si="2"/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8">
        <v>3561.5</v>
      </c>
    </row>
    <row r="45" spans="2:17" ht="25.5">
      <c r="B45" s="7" t="s">
        <v>53</v>
      </c>
      <c r="C45" s="10" t="s">
        <v>409</v>
      </c>
      <c r="D45" s="3">
        <f t="shared" si="11"/>
        <v>7</v>
      </c>
      <c r="E45" s="3">
        <v>1</v>
      </c>
      <c r="F45" s="3">
        <v>0</v>
      </c>
      <c r="G45" s="3">
        <v>2</v>
      </c>
      <c r="H45" s="5">
        <f>I45+J45</f>
        <v>2</v>
      </c>
      <c r="I45" s="3">
        <v>2</v>
      </c>
      <c r="J45" s="3">
        <v>0</v>
      </c>
      <c r="K45" s="5">
        <f t="shared" si="2"/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8">
        <v>4770</v>
      </c>
    </row>
    <row r="46" spans="2:17" ht="25.5">
      <c r="B46" s="7" t="s">
        <v>540</v>
      </c>
      <c r="C46" s="10" t="s">
        <v>51</v>
      </c>
      <c r="D46" s="3">
        <f t="shared" si="11"/>
        <v>1</v>
      </c>
      <c r="E46" s="3">
        <v>0</v>
      </c>
      <c r="F46" s="3">
        <v>0</v>
      </c>
      <c r="G46" s="3">
        <v>1</v>
      </c>
      <c r="H46" s="5">
        <f>I46+J46</f>
        <v>0</v>
      </c>
      <c r="I46" s="3">
        <v>0</v>
      </c>
      <c r="J46" s="3">
        <v>0</v>
      </c>
      <c r="K46" s="5">
        <f t="shared" si="2"/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8">
        <v>4350</v>
      </c>
    </row>
    <row r="47" spans="2:17" ht="12.75">
      <c r="B47" s="7" t="s">
        <v>543</v>
      </c>
      <c r="C47" s="10" t="s">
        <v>51</v>
      </c>
      <c r="D47" s="3">
        <f t="shared" si="11"/>
        <v>8</v>
      </c>
      <c r="E47" s="3">
        <v>0</v>
      </c>
      <c r="F47" s="3">
        <v>1</v>
      </c>
      <c r="G47" s="3">
        <v>1</v>
      </c>
      <c r="H47" s="5">
        <f>I47+J47</f>
        <v>3</v>
      </c>
      <c r="I47" s="3">
        <v>2</v>
      </c>
      <c r="J47" s="3">
        <v>1</v>
      </c>
      <c r="K47" s="5">
        <f t="shared" si="2"/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8">
        <v>5004.4</v>
      </c>
    </row>
    <row r="48" spans="2:17" ht="12.75">
      <c r="B48" s="7" t="s">
        <v>141</v>
      </c>
      <c r="C48" s="10" t="s">
        <v>51</v>
      </c>
      <c r="D48" s="3">
        <f t="shared" si="11"/>
        <v>7</v>
      </c>
      <c r="E48" s="3">
        <v>1</v>
      </c>
      <c r="F48" s="3">
        <v>0</v>
      </c>
      <c r="G48" s="3">
        <v>2</v>
      </c>
      <c r="H48" s="5">
        <f>I48+J48</f>
        <v>2</v>
      </c>
      <c r="I48" s="3">
        <v>1</v>
      </c>
      <c r="J48" s="3">
        <v>1</v>
      </c>
      <c r="K48" s="5">
        <f t="shared" si="2"/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8">
        <v>4440</v>
      </c>
    </row>
    <row r="49" spans="2:17" ht="12.75">
      <c r="B49" s="7" t="s">
        <v>524</v>
      </c>
      <c r="C49" s="10" t="s">
        <v>51</v>
      </c>
      <c r="D49" s="3">
        <f t="shared" si="11"/>
        <v>2</v>
      </c>
      <c r="E49" s="3">
        <v>0</v>
      </c>
      <c r="F49" s="3">
        <v>0</v>
      </c>
      <c r="G49" s="3">
        <v>0</v>
      </c>
      <c r="H49" s="5">
        <f>I49+J49</f>
        <v>1</v>
      </c>
      <c r="I49" s="3">
        <v>0</v>
      </c>
      <c r="J49" s="3">
        <v>1</v>
      </c>
      <c r="K49" s="5">
        <f t="shared" si="2"/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8">
        <v>6000</v>
      </c>
    </row>
    <row r="50" spans="2:17" ht="25.5">
      <c r="B50" s="7" t="s">
        <v>534</v>
      </c>
      <c r="C50" s="10" t="s">
        <v>440</v>
      </c>
      <c r="D50" s="3">
        <f t="shared" si="11"/>
        <v>1</v>
      </c>
      <c r="E50" s="3">
        <v>0</v>
      </c>
      <c r="F50" s="3">
        <v>0</v>
      </c>
      <c r="G50" s="3">
        <v>1</v>
      </c>
      <c r="H50" s="5">
        <f>I50+J50</f>
        <v>0</v>
      </c>
      <c r="I50" s="3">
        <v>0</v>
      </c>
      <c r="J50" s="3">
        <v>0</v>
      </c>
      <c r="K50" s="5">
        <f t="shared" si="2"/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8">
        <v>4200</v>
      </c>
    </row>
    <row r="51" spans="2:17" ht="12.75">
      <c r="B51" s="7" t="s">
        <v>121</v>
      </c>
      <c r="C51" s="10" t="s">
        <v>174</v>
      </c>
      <c r="D51" s="3">
        <f t="shared" si="11"/>
        <v>1</v>
      </c>
      <c r="E51" s="3">
        <v>0</v>
      </c>
      <c r="F51" s="3">
        <v>1</v>
      </c>
      <c r="G51" s="3">
        <v>0</v>
      </c>
      <c r="H51" s="5">
        <f>I51+J51</f>
        <v>0</v>
      </c>
      <c r="I51" s="3">
        <v>0</v>
      </c>
      <c r="J51" s="3">
        <v>0</v>
      </c>
      <c r="K51" s="5">
        <f t="shared" si="2"/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8">
        <v>3400</v>
      </c>
    </row>
    <row r="52" spans="2:17" ht="12.75">
      <c r="B52" s="7" t="s">
        <v>304</v>
      </c>
      <c r="C52" s="10" t="s">
        <v>252</v>
      </c>
      <c r="D52" s="3">
        <f t="shared" si="11"/>
        <v>2</v>
      </c>
      <c r="E52" s="3">
        <v>0</v>
      </c>
      <c r="F52" s="3">
        <v>0</v>
      </c>
      <c r="G52" s="3">
        <v>0</v>
      </c>
      <c r="H52" s="5">
        <f>I52+J52</f>
        <v>0</v>
      </c>
      <c r="I52" s="3">
        <v>0</v>
      </c>
      <c r="J52" s="3">
        <v>0</v>
      </c>
      <c r="K52" s="5">
        <f t="shared" si="2"/>
        <v>1</v>
      </c>
      <c r="L52" s="3">
        <v>0</v>
      </c>
      <c r="M52" s="3">
        <v>1</v>
      </c>
      <c r="N52" s="3">
        <v>0</v>
      </c>
      <c r="O52" s="3">
        <v>0</v>
      </c>
      <c r="P52" s="3">
        <v>0</v>
      </c>
      <c r="Q52" s="38">
        <v>8600</v>
      </c>
    </row>
    <row r="53" spans="2:17" ht="12.75">
      <c r="B53" s="7" t="s">
        <v>385</v>
      </c>
      <c r="C53" s="10" t="s">
        <v>252</v>
      </c>
      <c r="D53" s="3">
        <f t="shared" si="11"/>
        <v>2</v>
      </c>
      <c r="E53" s="3">
        <v>0</v>
      </c>
      <c r="F53" s="3">
        <v>0</v>
      </c>
      <c r="G53" s="3">
        <v>0</v>
      </c>
      <c r="H53" s="5">
        <f>I53+J53</f>
        <v>0</v>
      </c>
      <c r="I53" s="3">
        <v>0</v>
      </c>
      <c r="J53" s="3">
        <v>0</v>
      </c>
      <c r="K53" s="5">
        <f t="shared" si="2"/>
        <v>1</v>
      </c>
      <c r="L53" s="3">
        <v>0</v>
      </c>
      <c r="M53" s="3">
        <v>1</v>
      </c>
      <c r="N53" s="3">
        <v>0</v>
      </c>
      <c r="O53" s="3">
        <v>0</v>
      </c>
      <c r="P53" s="3">
        <v>0</v>
      </c>
      <c r="Q53" s="38">
        <v>8075</v>
      </c>
    </row>
    <row r="54" spans="2:17" ht="12.75">
      <c r="B54" s="7" t="s">
        <v>489</v>
      </c>
      <c r="C54" s="10" t="s">
        <v>319</v>
      </c>
      <c r="D54" s="3">
        <f t="shared" si="11"/>
        <v>2</v>
      </c>
      <c r="E54" s="3">
        <v>0</v>
      </c>
      <c r="F54" s="3">
        <v>0</v>
      </c>
      <c r="G54" s="3">
        <v>2</v>
      </c>
      <c r="H54" s="5">
        <f>I54+J54</f>
        <v>0</v>
      </c>
      <c r="I54" s="3">
        <v>0</v>
      </c>
      <c r="J54" s="3">
        <v>0</v>
      </c>
      <c r="K54" s="5">
        <f t="shared" si="2"/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8">
        <v>4546</v>
      </c>
    </row>
    <row r="55" spans="2:17" ht="12.75">
      <c r="B55" s="7" t="s">
        <v>430</v>
      </c>
      <c r="C55" s="10" t="s">
        <v>319</v>
      </c>
      <c r="D55" s="3">
        <f t="shared" si="11"/>
        <v>2</v>
      </c>
      <c r="E55" s="3">
        <v>0</v>
      </c>
      <c r="F55" s="3">
        <v>2</v>
      </c>
      <c r="G55" s="3">
        <v>0</v>
      </c>
      <c r="H55" s="5">
        <f>I55+J55</f>
        <v>0</v>
      </c>
      <c r="I55" s="3">
        <v>0</v>
      </c>
      <c r="J55" s="3">
        <v>0</v>
      </c>
      <c r="K55" s="5">
        <f t="shared" si="2"/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8">
        <v>3400</v>
      </c>
    </row>
    <row r="56" spans="2:17" ht="25.5">
      <c r="B56" s="7" t="s">
        <v>49</v>
      </c>
      <c r="C56" s="10" t="s">
        <v>306</v>
      </c>
      <c r="D56" s="3">
        <f t="shared" si="11"/>
        <v>1</v>
      </c>
      <c r="E56" s="3">
        <v>0</v>
      </c>
      <c r="F56" s="3">
        <v>1</v>
      </c>
      <c r="G56" s="3">
        <v>0</v>
      </c>
      <c r="H56" s="5">
        <f>I56+J56</f>
        <v>0</v>
      </c>
      <c r="I56" s="3">
        <v>0</v>
      </c>
      <c r="J56" s="3">
        <v>0</v>
      </c>
      <c r="K56" s="5">
        <f t="shared" si="2"/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8">
        <v>3750</v>
      </c>
    </row>
    <row r="57" spans="2:17" ht="12.75">
      <c r="B57" s="7" t="s">
        <v>117</v>
      </c>
      <c r="C57" s="10" t="s">
        <v>306</v>
      </c>
      <c r="D57" s="3">
        <f t="shared" si="11"/>
        <v>5</v>
      </c>
      <c r="E57" s="3">
        <v>3</v>
      </c>
      <c r="F57" s="3">
        <v>0</v>
      </c>
      <c r="G57" s="3">
        <v>0</v>
      </c>
      <c r="H57" s="5">
        <f>I57+J57</f>
        <v>1</v>
      </c>
      <c r="I57" s="3">
        <v>1</v>
      </c>
      <c r="J57" s="3">
        <v>0</v>
      </c>
      <c r="K57" s="5">
        <f t="shared" si="2"/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8">
        <v>3325.5</v>
      </c>
    </row>
    <row r="58" spans="2:17" ht="12.75">
      <c r="B58" s="7" t="s">
        <v>152</v>
      </c>
      <c r="C58" s="10" t="s">
        <v>506</v>
      </c>
      <c r="D58" s="3">
        <f t="shared" si="11"/>
        <v>1</v>
      </c>
      <c r="E58" s="3">
        <v>0</v>
      </c>
      <c r="F58" s="3">
        <v>1</v>
      </c>
      <c r="G58" s="3">
        <v>0</v>
      </c>
      <c r="H58" s="5">
        <f>I58+J58</f>
        <v>0</v>
      </c>
      <c r="I58" s="3">
        <v>0</v>
      </c>
      <c r="J58" s="3">
        <v>0</v>
      </c>
      <c r="K58" s="5">
        <f t="shared" si="2"/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8">
        <v>3500</v>
      </c>
    </row>
    <row r="59" spans="2:17" ht="25.5">
      <c r="B59" s="7" t="s">
        <v>132</v>
      </c>
      <c r="C59" s="10" t="s">
        <v>493</v>
      </c>
      <c r="D59" s="3">
        <f t="shared" si="11"/>
        <v>2</v>
      </c>
      <c r="E59" s="3">
        <v>0</v>
      </c>
      <c r="F59" s="3">
        <v>0</v>
      </c>
      <c r="G59" s="3">
        <v>0</v>
      </c>
      <c r="H59" s="5">
        <f>I59+J59</f>
        <v>1</v>
      </c>
      <c r="I59" s="3">
        <v>1</v>
      </c>
      <c r="J59" s="3">
        <v>0</v>
      </c>
      <c r="K59" s="5">
        <f t="shared" si="2"/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8">
        <v>5000</v>
      </c>
    </row>
    <row r="60" spans="2:17" ht="25.5">
      <c r="B60" s="7" t="s">
        <v>129</v>
      </c>
      <c r="C60" s="10" t="s">
        <v>538</v>
      </c>
      <c r="D60" s="3">
        <f t="shared" si="11"/>
        <v>1</v>
      </c>
      <c r="E60" s="3">
        <v>1</v>
      </c>
      <c r="F60" s="3">
        <v>0</v>
      </c>
      <c r="G60" s="3">
        <v>0</v>
      </c>
      <c r="H60" s="5">
        <f>I60+J60</f>
        <v>0</v>
      </c>
      <c r="I60" s="3">
        <v>0</v>
      </c>
      <c r="J60" s="3">
        <v>0</v>
      </c>
      <c r="K60" s="5">
        <f t="shared" si="2"/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8">
        <v>3200</v>
      </c>
    </row>
    <row r="61" spans="2:17" ht="38.25">
      <c r="B61" s="7" t="s">
        <v>357</v>
      </c>
      <c r="C61" s="10" t="s">
        <v>404</v>
      </c>
      <c r="D61" s="3">
        <f t="shared" si="11"/>
        <v>1</v>
      </c>
      <c r="E61" s="3">
        <v>0</v>
      </c>
      <c r="F61" s="3">
        <v>0</v>
      </c>
      <c r="G61" s="3">
        <v>1</v>
      </c>
      <c r="H61" s="5">
        <f>I61+J61</f>
        <v>0</v>
      </c>
      <c r="I61" s="3">
        <v>0</v>
      </c>
      <c r="J61" s="3">
        <v>0</v>
      </c>
      <c r="K61" s="5">
        <f t="shared" si="2"/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8">
        <v>4500</v>
      </c>
    </row>
    <row r="62" spans="2:17" ht="25.5">
      <c r="B62" s="7" t="s">
        <v>361</v>
      </c>
      <c r="C62" s="10" t="s">
        <v>542</v>
      </c>
      <c r="D62" s="3">
        <f t="shared" si="11"/>
        <v>1</v>
      </c>
      <c r="E62" s="3">
        <v>0</v>
      </c>
      <c r="F62" s="3">
        <v>1</v>
      </c>
      <c r="G62" s="3">
        <v>0</v>
      </c>
      <c r="H62" s="5">
        <f>I62+J62</f>
        <v>0</v>
      </c>
      <c r="I62" s="3">
        <v>0</v>
      </c>
      <c r="J62" s="3">
        <v>0</v>
      </c>
      <c r="K62" s="5">
        <f t="shared" si="2"/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8">
        <v>3800</v>
      </c>
    </row>
    <row r="63" spans="2:17" ht="25.5">
      <c r="B63" s="7" t="s">
        <v>149</v>
      </c>
      <c r="C63" s="10" t="s">
        <v>107</v>
      </c>
      <c r="D63" s="3">
        <f t="shared" si="11"/>
        <v>2</v>
      </c>
      <c r="E63" s="3">
        <v>0</v>
      </c>
      <c r="F63" s="3">
        <v>0</v>
      </c>
      <c r="G63" s="3">
        <v>0</v>
      </c>
      <c r="H63" s="5">
        <f>I63+J63</f>
        <v>1</v>
      </c>
      <c r="I63" s="3">
        <v>1</v>
      </c>
      <c r="J63" s="3">
        <v>0</v>
      </c>
      <c r="K63" s="5">
        <f t="shared" si="2"/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8">
        <v>5500</v>
      </c>
    </row>
    <row r="64" spans="2:17" ht="25.5">
      <c r="B64" s="7" t="s">
        <v>295</v>
      </c>
      <c r="C64" s="10" t="s">
        <v>107</v>
      </c>
      <c r="D64" s="3">
        <f t="shared" si="11"/>
        <v>12</v>
      </c>
      <c r="E64" s="3">
        <v>0</v>
      </c>
      <c r="F64" s="3">
        <v>4</v>
      </c>
      <c r="G64" s="3">
        <v>1</v>
      </c>
      <c r="H64" s="5">
        <f>I64+J64</f>
        <v>1</v>
      </c>
      <c r="I64" s="3">
        <v>1</v>
      </c>
      <c r="J64" s="3">
        <v>0</v>
      </c>
      <c r="K64" s="5">
        <f t="shared" si="2"/>
        <v>2</v>
      </c>
      <c r="L64" s="3">
        <v>1</v>
      </c>
      <c r="M64" s="3">
        <v>1</v>
      </c>
      <c r="N64" s="3">
        <v>0</v>
      </c>
      <c r="O64" s="3">
        <v>1</v>
      </c>
      <c r="P64" s="3">
        <v>0</v>
      </c>
      <c r="Q64" s="38">
        <v>5272.22</v>
      </c>
    </row>
    <row r="65" spans="2:17" ht="25.5">
      <c r="B65" s="7" t="s">
        <v>272</v>
      </c>
      <c r="C65" s="10" t="s">
        <v>107</v>
      </c>
      <c r="D65" s="3">
        <f t="shared" si="11"/>
        <v>1</v>
      </c>
      <c r="E65" s="3">
        <v>1</v>
      </c>
      <c r="F65" s="3">
        <v>0</v>
      </c>
      <c r="G65" s="3">
        <v>0</v>
      </c>
      <c r="H65" s="5">
        <f>I65+J65</f>
        <v>0</v>
      </c>
      <c r="I65" s="3">
        <v>0</v>
      </c>
      <c r="J65" s="3">
        <v>0</v>
      </c>
      <c r="K65" s="5">
        <f t="shared" si="2"/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8">
        <v>3200</v>
      </c>
    </row>
    <row r="66" spans="2:20" ht="15" customHeight="1">
      <c r="B66" s="21" t="s">
        <v>156</v>
      </c>
      <c r="C66" s="22"/>
      <c r="D66" s="41">
        <f t="shared" si="11"/>
        <v>137</v>
      </c>
      <c r="E66" s="41">
        <f aca="true" t="shared" si="12" ref="E66:P66">SUM(E16:E65)</f>
        <v>14</v>
      </c>
      <c r="F66" s="41">
        <f t="shared" si="12"/>
        <v>27</v>
      </c>
      <c r="G66" s="41">
        <f t="shared" si="12"/>
        <v>21</v>
      </c>
      <c r="H66" s="40">
        <f>I66+J66</f>
        <v>23</v>
      </c>
      <c r="I66" s="41">
        <f t="shared" si="12"/>
        <v>16</v>
      </c>
      <c r="J66" s="41">
        <f t="shared" si="12"/>
        <v>7</v>
      </c>
      <c r="K66" s="40">
        <f t="shared" si="2"/>
        <v>13</v>
      </c>
      <c r="L66" s="41">
        <f t="shared" si="12"/>
        <v>4</v>
      </c>
      <c r="M66" s="41">
        <f t="shared" si="12"/>
        <v>9</v>
      </c>
      <c r="N66" s="41">
        <f t="shared" si="12"/>
        <v>0</v>
      </c>
      <c r="O66" s="41">
        <f t="shared" si="12"/>
        <v>3</v>
      </c>
      <c r="P66" s="41">
        <f t="shared" si="12"/>
        <v>0</v>
      </c>
      <c r="Q66" s="39">
        <f>IF(D66=0,0,SUMPRODUCT(D16:D65,Q16:Q65)/D66)</f>
        <v>5034.775182481752</v>
      </c>
      <c r="R66" s="13"/>
      <c r="S66" s="13"/>
      <c r="T66" s="13"/>
    </row>
    <row r="67" spans="2:17" ht="12.75">
      <c r="B67" s="7" t="s">
        <v>172</v>
      </c>
      <c r="C67" s="10" t="s">
        <v>249</v>
      </c>
      <c r="D67" s="3">
        <f t="shared" si="11"/>
        <v>1</v>
      </c>
      <c r="E67" s="3">
        <v>0</v>
      </c>
      <c r="F67" s="3">
        <v>1</v>
      </c>
      <c r="G67" s="3">
        <v>0</v>
      </c>
      <c r="H67" s="5">
        <f>I67+J67</f>
        <v>0</v>
      </c>
      <c r="I67" s="3">
        <v>0</v>
      </c>
      <c r="J67" s="3">
        <v>0</v>
      </c>
      <c r="K67" s="5">
        <f t="shared" si="2"/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8">
        <v>3500</v>
      </c>
    </row>
    <row r="68" spans="2:17" ht="25.5">
      <c r="B68" s="7" t="s">
        <v>437</v>
      </c>
      <c r="C68" s="10" t="s">
        <v>217</v>
      </c>
      <c r="D68" s="3">
        <f t="shared" si="11"/>
        <v>1</v>
      </c>
      <c r="E68" s="3">
        <v>0</v>
      </c>
      <c r="F68" s="3">
        <v>1</v>
      </c>
      <c r="G68" s="3">
        <v>0</v>
      </c>
      <c r="H68" s="5">
        <f>I68+J68</f>
        <v>0</v>
      </c>
      <c r="I68" s="3">
        <v>0</v>
      </c>
      <c r="J68" s="3">
        <v>0</v>
      </c>
      <c r="K68" s="5">
        <f t="shared" si="2"/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8">
        <v>3950</v>
      </c>
    </row>
    <row r="69" spans="2:17" ht="25.5">
      <c r="B69" s="7" t="s">
        <v>208</v>
      </c>
      <c r="C69" s="10" t="s">
        <v>217</v>
      </c>
      <c r="D69" s="3">
        <f t="shared" si="11"/>
        <v>2</v>
      </c>
      <c r="E69" s="3">
        <v>0</v>
      </c>
      <c r="F69" s="3">
        <v>0</v>
      </c>
      <c r="G69" s="3">
        <v>0</v>
      </c>
      <c r="H69" s="5">
        <f>I69+J69</f>
        <v>1</v>
      </c>
      <c r="I69" s="3">
        <v>1</v>
      </c>
      <c r="J69" s="3">
        <v>0</v>
      </c>
      <c r="K69" s="5">
        <f t="shared" si="2"/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8">
        <v>5260</v>
      </c>
    </row>
    <row r="70" spans="2:17" ht="12.75">
      <c r="B70" s="7" t="s">
        <v>297</v>
      </c>
      <c r="C70" s="10" t="s">
        <v>217</v>
      </c>
      <c r="D70" s="3">
        <f t="shared" si="11"/>
        <v>2</v>
      </c>
      <c r="E70" s="3">
        <v>0</v>
      </c>
      <c r="F70" s="3">
        <v>0</v>
      </c>
      <c r="G70" s="3">
        <v>2</v>
      </c>
      <c r="H70" s="5">
        <f>I70+J70</f>
        <v>0</v>
      </c>
      <c r="I70" s="3">
        <v>0</v>
      </c>
      <c r="J70" s="3">
        <v>0</v>
      </c>
      <c r="K70" s="5">
        <f t="shared" si="2"/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8">
        <v>4400</v>
      </c>
    </row>
    <row r="71" spans="2:17" ht="25.5">
      <c r="B71" s="7" t="s">
        <v>215</v>
      </c>
      <c r="C71" s="10" t="s">
        <v>275</v>
      </c>
      <c r="D71" s="3">
        <f t="shared" si="11"/>
        <v>2</v>
      </c>
      <c r="E71" s="3">
        <v>0</v>
      </c>
      <c r="F71" s="3">
        <v>0</v>
      </c>
      <c r="G71" s="3">
        <v>0</v>
      </c>
      <c r="H71" s="5">
        <f>I71+J71</f>
        <v>1</v>
      </c>
      <c r="I71" s="3">
        <v>1</v>
      </c>
      <c r="J71" s="3">
        <v>0</v>
      </c>
      <c r="K71" s="5">
        <f aca="true" t="shared" si="13" ref="K71:K134">L71+M71+N71</f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8">
        <v>5435</v>
      </c>
    </row>
    <row r="72" spans="2:17" ht="25.5">
      <c r="B72" s="7" t="s">
        <v>324</v>
      </c>
      <c r="C72" s="10" t="s">
        <v>275</v>
      </c>
      <c r="D72" s="3">
        <f t="shared" si="11"/>
        <v>1</v>
      </c>
      <c r="E72" s="3">
        <v>0</v>
      </c>
      <c r="F72" s="3">
        <v>0</v>
      </c>
      <c r="G72" s="3">
        <v>1</v>
      </c>
      <c r="H72" s="5">
        <f>I72+J72</f>
        <v>0</v>
      </c>
      <c r="I72" s="3">
        <v>0</v>
      </c>
      <c r="J72" s="3">
        <v>0</v>
      </c>
      <c r="K72" s="5">
        <f t="shared" si="13"/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8">
        <v>4000</v>
      </c>
    </row>
    <row r="73" spans="2:17" ht="12.75">
      <c r="B73" s="7" t="s">
        <v>316</v>
      </c>
      <c r="C73" s="10" t="s">
        <v>260</v>
      </c>
      <c r="D73" s="3">
        <f t="shared" si="11"/>
        <v>2</v>
      </c>
      <c r="E73" s="3">
        <v>0</v>
      </c>
      <c r="F73" s="3">
        <v>0</v>
      </c>
      <c r="G73" s="3">
        <v>0</v>
      </c>
      <c r="H73" s="5">
        <f>I73+J73</f>
        <v>1</v>
      </c>
      <c r="I73" s="3">
        <v>0</v>
      </c>
      <c r="J73" s="3">
        <v>1</v>
      </c>
      <c r="K73" s="5">
        <f t="shared" si="13"/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8">
        <v>6000</v>
      </c>
    </row>
    <row r="74" spans="2:17" ht="63.75">
      <c r="B74" s="7" t="s">
        <v>405</v>
      </c>
      <c r="C74" s="10" t="s">
        <v>469</v>
      </c>
      <c r="D74" s="3">
        <f t="shared" si="11"/>
        <v>2</v>
      </c>
      <c r="E74" s="3">
        <v>0</v>
      </c>
      <c r="F74" s="3">
        <v>0</v>
      </c>
      <c r="G74" s="3">
        <v>0</v>
      </c>
      <c r="H74" s="5">
        <f>I74+J74</f>
        <v>1</v>
      </c>
      <c r="I74" s="3">
        <v>0</v>
      </c>
      <c r="J74" s="3">
        <v>1</v>
      </c>
      <c r="K74" s="5">
        <f t="shared" si="13"/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8">
        <v>6545</v>
      </c>
    </row>
    <row r="75" spans="2:17" ht="25.5">
      <c r="B75" s="7" t="s">
        <v>397</v>
      </c>
      <c r="C75" s="10" t="s">
        <v>469</v>
      </c>
      <c r="D75" s="3">
        <f t="shared" si="11"/>
        <v>1</v>
      </c>
      <c r="E75" s="3">
        <v>0</v>
      </c>
      <c r="F75" s="3">
        <v>0</v>
      </c>
      <c r="G75" s="3">
        <v>1</v>
      </c>
      <c r="H75" s="5">
        <f>I75+J75</f>
        <v>0</v>
      </c>
      <c r="I75" s="3">
        <v>0</v>
      </c>
      <c r="J75" s="3">
        <v>0</v>
      </c>
      <c r="K75" s="5">
        <f t="shared" si="13"/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8">
        <v>4500</v>
      </c>
    </row>
    <row r="76" spans="2:17" ht="12.75">
      <c r="B76" s="7" t="s">
        <v>475</v>
      </c>
      <c r="C76" s="10" t="s">
        <v>120</v>
      </c>
      <c r="D76" s="3">
        <f t="shared" si="11"/>
        <v>1</v>
      </c>
      <c r="E76" s="3">
        <v>0</v>
      </c>
      <c r="F76" s="3">
        <v>1</v>
      </c>
      <c r="G76" s="3">
        <v>0</v>
      </c>
      <c r="H76" s="5">
        <f>I76+J76</f>
        <v>0</v>
      </c>
      <c r="I76" s="3">
        <v>0</v>
      </c>
      <c r="J76" s="3">
        <v>0</v>
      </c>
      <c r="K76" s="5">
        <f t="shared" si="13"/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8">
        <v>3320</v>
      </c>
    </row>
    <row r="77" spans="2:17" ht="12.75">
      <c r="B77" s="7" t="s">
        <v>7</v>
      </c>
      <c r="C77" s="10" t="s">
        <v>102</v>
      </c>
      <c r="D77" s="3">
        <f t="shared" si="11"/>
        <v>2</v>
      </c>
      <c r="E77" s="3">
        <v>0</v>
      </c>
      <c r="F77" s="3">
        <v>0</v>
      </c>
      <c r="G77" s="3">
        <v>0</v>
      </c>
      <c r="H77" s="5">
        <f>I77+J77</f>
        <v>1</v>
      </c>
      <c r="I77" s="3">
        <v>0</v>
      </c>
      <c r="J77" s="3">
        <v>1</v>
      </c>
      <c r="K77" s="5">
        <f t="shared" si="13"/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8">
        <v>6000</v>
      </c>
    </row>
    <row r="78" spans="2:17" ht="12.75">
      <c r="B78" s="7" t="s">
        <v>282</v>
      </c>
      <c r="C78" s="10" t="s">
        <v>321</v>
      </c>
      <c r="D78" s="3">
        <f t="shared" si="11"/>
        <v>2</v>
      </c>
      <c r="E78" s="3">
        <v>0</v>
      </c>
      <c r="F78" s="3">
        <v>2</v>
      </c>
      <c r="G78" s="3">
        <v>0</v>
      </c>
      <c r="H78" s="5">
        <f>I78+J78</f>
        <v>0</v>
      </c>
      <c r="I78" s="3">
        <v>0</v>
      </c>
      <c r="J78" s="3">
        <v>0</v>
      </c>
      <c r="K78" s="5">
        <f t="shared" si="13"/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8">
        <v>3611.5</v>
      </c>
    </row>
    <row r="79" spans="2:17" ht="12.75">
      <c r="B79" s="7" t="s">
        <v>164</v>
      </c>
      <c r="C79" s="10" t="s">
        <v>305</v>
      </c>
      <c r="D79" s="3">
        <f t="shared" si="11"/>
        <v>1</v>
      </c>
      <c r="E79" s="3">
        <v>1</v>
      </c>
      <c r="F79" s="3">
        <v>0</v>
      </c>
      <c r="G79" s="3">
        <v>0</v>
      </c>
      <c r="H79" s="5">
        <f>I79+J79</f>
        <v>0</v>
      </c>
      <c r="I79" s="3">
        <v>0</v>
      </c>
      <c r="J79" s="3">
        <v>0</v>
      </c>
      <c r="K79" s="5">
        <f t="shared" si="13"/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8">
        <v>3200</v>
      </c>
    </row>
    <row r="80" spans="2:17" ht="12.75">
      <c r="B80" s="7" t="s">
        <v>281</v>
      </c>
      <c r="C80" s="10" t="s">
        <v>305</v>
      </c>
      <c r="D80" s="3">
        <f aca="true" t="shared" si="14" ref="D80:D143">SUM(E80:P80)</f>
        <v>14</v>
      </c>
      <c r="E80" s="3">
        <v>0</v>
      </c>
      <c r="F80" s="3">
        <v>1</v>
      </c>
      <c r="G80" s="3">
        <v>1</v>
      </c>
      <c r="H80" s="5">
        <f>I80+J80</f>
        <v>3</v>
      </c>
      <c r="I80" s="3">
        <v>2</v>
      </c>
      <c r="J80" s="3">
        <v>1</v>
      </c>
      <c r="K80" s="5">
        <f t="shared" si="13"/>
        <v>3</v>
      </c>
      <c r="L80" s="3">
        <v>0</v>
      </c>
      <c r="M80" s="3">
        <v>3</v>
      </c>
      <c r="N80" s="3">
        <v>0</v>
      </c>
      <c r="O80" s="3">
        <v>0</v>
      </c>
      <c r="P80" s="3">
        <v>0</v>
      </c>
      <c r="Q80" s="38">
        <v>6186.13</v>
      </c>
    </row>
    <row r="81" spans="2:17" ht="12.75">
      <c r="B81" s="7" t="s">
        <v>236</v>
      </c>
      <c r="C81" s="10" t="s">
        <v>305</v>
      </c>
      <c r="D81" s="3">
        <f t="shared" si="14"/>
        <v>4</v>
      </c>
      <c r="E81" s="3">
        <v>0</v>
      </c>
      <c r="F81" s="3">
        <v>1</v>
      </c>
      <c r="G81" s="3">
        <v>1</v>
      </c>
      <c r="H81" s="5">
        <f>I81+J81</f>
        <v>0</v>
      </c>
      <c r="I81" s="3">
        <v>0</v>
      </c>
      <c r="J81" s="3">
        <v>0</v>
      </c>
      <c r="K81" s="5">
        <f t="shared" si="13"/>
        <v>1</v>
      </c>
      <c r="L81" s="3">
        <v>0</v>
      </c>
      <c r="M81" s="3">
        <v>1</v>
      </c>
      <c r="N81" s="3">
        <v>0</v>
      </c>
      <c r="O81" s="3">
        <v>0</v>
      </c>
      <c r="P81" s="3">
        <v>0</v>
      </c>
      <c r="Q81" s="38">
        <v>5538.2</v>
      </c>
    </row>
    <row r="82" spans="2:17" ht="12.75">
      <c r="B82" s="7" t="s">
        <v>83</v>
      </c>
      <c r="C82" s="10" t="s">
        <v>305</v>
      </c>
      <c r="D82" s="3">
        <f t="shared" si="14"/>
        <v>3</v>
      </c>
      <c r="E82" s="3">
        <v>1</v>
      </c>
      <c r="F82" s="3">
        <v>2</v>
      </c>
      <c r="G82" s="3">
        <v>0</v>
      </c>
      <c r="H82" s="5">
        <f>I82+J82</f>
        <v>0</v>
      </c>
      <c r="I82" s="3">
        <v>0</v>
      </c>
      <c r="J82" s="3">
        <v>0</v>
      </c>
      <c r="K82" s="5">
        <f t="shared" si="13"/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8">
        <v>3149.77</v>
      </c>
    </row>
    <row r="83" spans="2:17" ht="12.75">
      <c r="B83" s="7" t="s">
        <v>24</v>
      </c>
      <c r="C83" s="10" t="s">
        <v>243</v>
      </c>
      <c r="D83" s="3">
        <f t="shared" si="14"/>
        <v>3</v>
      </c>
      <c r="E83" s="3">
        <v>0</v>
      </c>
      <c r="F83" s="3">
        <v>0</v>
      </c>
      <c r="G83" s="3">
        <v>0</v>
      </c>
      <c r="H83" s="5">
        <f>I83+J83</f>
        <v>1</v>
      </c>
      <c r="I83" s="3">
        <v>1</v>
      </c>
      <c r="J83" s="3">
        <v>0</v>
      </c>
      <c r="K83" s="5">
        <f t="shared" si="13"/>
        <v>0</v>
      </c>
      <c r="L83" s="3">
        <v>0</v>
      </c>
      <c r="M83" s="3">
        <v>0</v>
      </c>
      <c r="N83" s="3">
        <v>0</v>
      </c>
      <c r="O83" s="3">
        <v>1</v>
      </c>
      <c r="P83" s="3">
        <v>0</v>
      </c>
      <c r="Q83" s="38">
        <v>8000</v>
      </c>
    </row>
    <row r="84" spans="2:17" ht="12.75">
      <c r="B84" s="7" t="s">
        <v>355</v>
      </c>
      <c r="C84" s="10" t="s">
        <v>127</v>
      </c>
      <c r="D84" s="3">
        <f t="shared" si="14"/>
        <v>1</v>
      </c>
      <c r="E84" s="3">
        <v>0</v>
      </c>
      <c r="F84" s="3">
        <v>1</v>
      </c>
      <c r="G84" s="3">
        <v>0</v>
      </c>
      <c r="H84" s="5">
        <f>I84+J84</f>
        <v>0</v>
      </c>
      <c r="I84" s="3">
        <v>0</v>
      </c>
      <c r="J84" s="3">
        <v>0</v>
      </c>
      <c r="K84" s="5">
        <f t="shared" si="13"/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8">
        <v>3624</v>
      </c>
    </row>
    <row r="85" spans="2:17" ht="12.75">
      <c r="B85" s="7" t="s">
        <v>25</v>
      </c>
      <c r="C85" s="10" t="s">
        <v>127</v>
      </c>
      <c r="D85" s="3">
        <f t="shared" si="14"/>
        <v>5</v>
      </c>
      <c r="E85" s="3">
        <v>2</v>
      </c>
      <c r="F85" s="3">
        <v>1</v>
      </c>
      <c r="G85" s="3">
        <v>0</v>
      </c>
      <c r="H85" s="5">
        <f>I85+J85</f>
        <v>1</v>
      </c>
      <c r="I85" s="3">
        <v>0</v>
      </c>
      <c r="J85" s="3">
        <v>1</v>
      </c>
      <c r="K85" s="5">
        <f t="shared" si="13"/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8">
        <v>4174.4</v>
      </c>
    </row>
    <row r="86" spans="2:17" ht="12.75">
      <c r="B86" s="7" t="s">
        <v>479</v>
      </c>
      <c r="C86" s="10" t="s">
        <v>127</v>
      </c>
      <c r="D86" s="3">
        <f t="shared" si="14"/>
        <v>1</v>
      </c>
      <c r="E86" s="3">
        <v>1</v>
      </c>
      <c r="F86" s="3">
        <v>0</v>
      </c>
      <c r="G86" s="3">
        <v>0</v>
      </c>
      <c r="H86" s="5">
        <f>I86+J86</f>
        <v>0</v>
      </c>
      <c r="I86" s="3">
        <v>0</v>
      </c>
      <c r="J86" s="3">
        <v>0</v>
      </c>
      <c r="K86" s="5">
        <f t="shared" si="13"/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8">
        <v>3200</v>
      </c>
    </row>
    <row r="87" spans="2:17" ht="25.5">
      <c r="B87" s="7" t="s">
        <v>517</v>
      </c>
      <c r="C87" s="10" t="s">
        <v>127</v>
      </c>
      <c r="D87" s="3">
        <f t="shared" si="14"/>
        <v>1</v>
      </c>
      <c r="E87" s="3">
        <v>1</v>
      </c>
      <c r="F87" s="3">
        <v>0</v>
      </c>
      <c r="G87" s="3">
        <v>0</v>
      </c>
      <c r="H87" s="5">
        <f>I87+J87</f>
        <v>0</v>
      </c>
      <c r="I87" s="3">
        <v>0</v>
      </c>
      <c r="J87" s="3">
        <v>0</v>
      </c>
      <c r="K87" s="5">
        <f t="shared" si="13"/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8">
        <v>1893</v>
      </c>
    </row>
    <row r="88" spans="2:17" ht="12.75">
      <c r="B88" s="7" t="s">
        <v>500</v>
      </c>
      <c r="C88" s="10" t="s">
        <v>127</v>
      </c>
      <c r="D88" s="3">
        <f t="shared" si="14"/>
        <v>1</v>
      </c>
      <c r="E88" s="3">
        <v>1</v>
      </c>
      <c r="F88" s="3">
        <v>0</v>
      </c>
      <c r="G88" s="3">
        <v>0</v>
      </c>
      <c r="H88" s="5">
        <f>I88+J88</f>
        <v>0</v>
      </c>
      <c r="I88" s="3">
        <v>0</v>
      </c>
      <c r="J88" s="3">
        <v>0</v>
      </c>
      <c r="K88" s="5">
        <f t="shared" si="13"/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8">
        <v>1820</v>
      </c>
    </row>
    <row r="89" spans="2:17" ht="12.75">
      <c r="B89" s="7" t="s">
        <v>251</v>
      </c>
      <c r="C89" s="10" t="s">
        <v>127</v>
      </c>
      <c r="D89" s="3">
        <f t="shared" si="14"/>
        <v>1</v>
      </c>
      <c r="E89" s="3">
        <v>0</v>
      </c>
      <c r="F89" s="3">
        <v>1</v>
      </c>
      <c r="G89" s="3">
        <v>0</v>
      </c>
      <c r="H89" s="5">
        <f>I89+J89</f>
        <v>0</v>
      </c>
      <c r="I89" s="3">
        <v>0</v>
      </c>
      <c r="J89" s="3">
        <v>0</v>
      </c>
      <c r="K89" s="5">
        <f t="shared" si="13"/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8">
        <v>3723</v>
      </c>
    </row>
    <row r="90" spans="2:17" ht="12.75">
      <c r="B90" s="7" t="s">
        <v>58</v>
      </c>
      <c r="C90" s="10" t="s">
        <v>127</v>
      </c>
      <c r="D90" s="3">
        <f t="shared" si="14"/>
        <v>2</v>
      </c>
      <c r="E90" s="3">
        <v>2</v>
      </c>
      <c r="F90" s="3">
        <v>0</v>
      </c>
      <c r="G90" s="3">
        <v>0</v>
      </c>
      <c r="H90" s="5">
        <f>I90+J90</f>
        <v>0</v>
      </c>
      <c r="I90" s="3">
        <v>0</v>
      </c>
      <c r="J90" s="3">
        <v>0</v>
      </c>
      <c r="K90" s="5">
        <f t="shared" si="13"/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8">
        <v>2780.5</v>
      </c>
    </row>
    <row r="91" spans="2:17" ht="12.75">
      <c r="B91" s="7" t="s">
        <v>499</v>
      </c>
      <c r="C91" s="10" t="s">
        <v>127</v>
      </c>
      <c r="D91" s="3">
        <f t="shared" si="14"/>
        <v>1</v>
      </c>
      <c r="E91" s="3">
        <v>1</v>
      </c>
      <c r="F91" s="3">
        <v>0</v>
      </c>
      <c r="G91" s="3">
        <v>0</v>
      </c>
      <c r="H91" s="5">
        <f>I91+J91</f>
        <v>0</v>
      </c>
      <c r="I91" s="3">
        <v>0</v>
      </c>
      <c r="J91" s="3">
        <v>0</v>
      </c>
      <c r="K91" s="5">
        <f t="shared" si="13"/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8">
        <v>1900</v>
      </c>
    </row>
    <row r="92" spans="2:17" ht="12.75">
      <c r="B92" s="7" t="s">
        <v>510</v>
      </c>
      <c r="C92" s="10" t="s">
        <v>127</v>
      </c>
      <c r="D92" s="3">
        <f t="shared" si="14"/>
        <v>1</v>
      </c>
      <c r="E92" s="3">
        <v>1</v>
      </c>
      <c r="F92" s="3">
        <v>0</v>
      </c>
      <c r="G92" s="3">
        <v>0</v>
      </c>
      <c r="H92" s="5">
        <f>I92+J92</f>
        <v>0</v>
      </c>
      <c r="I92" s="3">
        <v>0</v>
      </c>
      <c r="J92" s="3">
        <v>0</v>
      </c>
      <c r="K92" s="5">
        <f t="shared" si="13"/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8">
        <v>2630</v>
      </c>
    </row>
    <row r="93" spans="2:17" ht="12.75">
      <c r="B93" s="7" t="s">
        <v>18</v>
      </c>
      <c r="C93" s="10" t="s">
        <v>127</v>
      </c>
      <c r="D93" s="3">
        <f t="shared" si="14"/>
        <v>1</v>
      </c>
      <c r="E93" s="3">
        <v>0</v>
      </c>
      <c r="F93" s="3">
        <v>1</v>
      </c>
      <c r="G93" s="3">
        <v>0</v>
      </c>
      <c r="H93" s="5">
        <f>I93+J93</f>
        <v>0</v>
      </c>
      <c r="I93" s="3">
        <v>0</v>
      </c>
      <c r="J93" s="3">
        <v>0</v>
      </c>
      <c r="K93" s="5">
        <f t="shared" si="13"/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8">
        <v>3723</v>
      </c>
    </row>
    <row r="94" spans="2:17" ht="12.75">
      <c r="B94" s="7" t="s">
        <v>216</v>
      </c>
      <c r="C94" s="10" t="s">
        <v>127</v>
      </c>
      <c r="D94" s="3">
        <f t="shared" si="14"/>
        <v>2</v>
      </c>
      <c r="E94" s="3">
        <v>2</v>
      </c>
      <c r="F94" s="3">
        <v>0</v>
      </c>
      <c r="G94" s="3">
        <v>0</v>
      </c>
      <c r="H94" s="5">
        <f>I94+J94</f>
        <v>0</v>
      </c>
      <c r="I94" s="3">
        <v>0</v>
      </c>
      <c r="J94" s="3">
        <v>0</v>
      </c>
      <c r="K94" s="5">
        <f t="shared" si="13"/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8">
        <v>2915</v>
      </c>
    </row>
    <row r="95" spans="2:17" ht="12.75">
      <c r="B95" s="7" t="s">
        <v>148</v>
      </c>
      <c r="C95" s="10" t="s">
        <v>106</v>
      </c>
      <c r="D95" s="3">
        <f t="shared" si="14"/>
        <v>1</v>
      </c>
      <c r="E95" s="3">
        <v>1</v>
      </c>
      <c r="F95" s="3">
        <v>0</v>
      </c>
      <c r="G95" s="3">
        <v>0</v>
      </c>
      <c r="H95" s="5">
        <f>I95+J95</f>
        <v>0</v>
      </c>
      <c r="I95" s="3">
        <v>0</v>
      </c>
      <c r="J95" s="3">
        <v>0</v>
      </c>
      <c r="K95" s="5">
        <f t="shared" si="13"/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8">
        <v>3200</v>
      </c>
    </row>
    <row r="96" spans="2:17" ht="25.5">
      <c r="B96" s="7" t="s">
        <v>391</v>
      </c>
      <c r="C96" s="10" t="s">
        <v>327</v>
      </c>
      <c r="D96" s="3">
        <f t="shared" si="14"/>
        <v>4</v>
      </c>
      <c r="E96" s="3">
        <v>1</v>
      </c>
      <c r="F96" s="3">
        <v>2</v>
      </c>
      <c r="G96" s="3">
        <v>1</v>
      </c>
      <c r="H96" s="5">
        <f>I96+J96</f>
        <v>0</v>
      </c>
      <c r="I96" s="3">
        <v>0</v>
      </c>
      <c r="J96" s="3">
        <v>0</v>
      </c>
      <c r="K96" s="5">
        <f t="shared" si="13"/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8">
        <v>3618.75</v>
      </c>
    </row>
    <row r="97" spans="2:17" ht="12.75">
      <c r="B97" s="7" t="s">
        <v>253</v>
      </c>
      <c r="C97" s="10" t="s">
        <v>307</v>
      </c>
      <c r="D97" s="3">
        <f t="shared" si="14"/>
        <v>3</v>
      </c>
      <c r="E97" s="3">
        <v>1</v>
      </c>
      <c r="F97" s="3">
        <v>1</v>
      </c>
      <c r="G97" s="3">
        <v>1</v>
      </c>
      <c r="H97" s="5">
        <f>I97+J97</f>
        <v>0</v>
      </c>
      <c r="I97" s="3">
        <v>0</v>
      </c>
      <c r="J97" s="3">
        <v>0</v>
      </c>
      <c r="K97" s="5">
        <f t="shared" si="13"/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8">
        <v>3467.67</v>
      </c>
    </row>
    <row r="98" spans="2:17" ht="12.75">
      <c r="B98" s="7" t="s">
        <v>402</v>
      </c>
      <c r="C98" s="10" t="s">
        <v>370</v>
      </c>
      <c r="D98" s="3">
        <f t="shared" si="14"/>
        <v>1</v>
      </c>
      <c r="E98" s="3">
        <v>1</v>
      </c>
      <c r="F98" s="3">
        <v>0</v>
      </c>
      <c r="G98" s="3">
        <v>0</v>
      </c>
      <c r="H98" s="5">
        <f>I98+J98</f>
        <v>0</v>
      </c>
      <c r="I98" s="3">
        <v>0</v>
      </c>
      <c r="J98" s="3">
        <v>0</v>
      </c>
      <c r="K98" s="5">
        <f t="shared" si="13"/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8">
        <v>2430</v>
      </c>
    </row>
    <row r="99" spans="2:17" ht="12.75">
      <c r="B99" s="7" t="s">
        <v>512</v>
      </c>
      <c r="C99" s="10" t="s">
        <v>370</v>
      </c>
      <c r="D99" s="3">
        <f t="shared" si="14"/>
        <v>1</v>
      </c>
      <c r="E99" s="3">
        <v>1</v>
      </c>
      <c r="F99" s="3">
        <v>0</v>
      </c>
      <c r="G99" s="3">
        <v>0</v>
      </c>
      <c r="H99" s="5">
        <f>I99+J99</f>
        <v>0</v>
      </c>
      <c r="I99" s="3">
        <v>0</v>
      </c>
      <c r="J99" s="3">
        <v>0</v>
      </c>
      <c r="K99" s="5">
        <f t="shared" si="13"/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8">
        <v>2511.6</v>
      </c>
    </row>
    <row r="100" spans="2:17" ht="25.5">
      <c r="B100" s="7" t="s">
        <v>508</v>
      </c>
      <c r="C100" s="10" t="s">
        <v>109</v>
      </c>
      <c r="D100" s="3">
        <f t="shared" si="14"/>
        <v>1</v>
      </c>
      <c r="E100" s="3">
        <v>0</v>
      </c>
      <c r="F100" s="3">
        <v>0</v>
      </c>
      <c r="G100" s="3">
        <v>1</v>
      </c>
      <c r="H100" s="5">
        <f>I100+J100</f>
        <v>0</v>
      </c>
      <c r="I100" s="3">
        <v>0</v>
      </c>
      <c r="J100" s="3">
        <v>0</v>
      </c>
      <c r="K100" s="5">
        <f t="shared" si="13"/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8">
        <v>4098</v>
      </c>
    </row>
    <row r="101" spans="2:17" ht="25.5">
      <c r="B101" s="7" t="s">
        <v>118</v>
      </c>
      <c r="C101" s="10" t="s">
        <v>503</v>
      </c>
      <c r="D101" s="3">
        <f t="shared" si="14"/>
        <v>2</v>
      </c>
      <c r="E101" s="3">
        <v>2</v>
      </c>
      <c r="F101" s="3">
        <v>0</v>
      </c>
      <c r="G101" s="3">
        <v>0</v>
      </c>
      <c r="H101" s="5">
        <f>I101+J101</f>
        <v>0</v>
      </c>
      <c r="I101" s="3">
        <v>0</v>
      </c>
      <c r="J101" s="3">
        <v>0</v>
      </c>
      <c r="K101" s="5">
        <f t="shared" si="13"/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8">
        <v>3461.5</v>
      </c>
    </row>
    <row r="102" spans="2:17" ht="12.75">
      <c r="B102" s="7" t="s">
        <v>458</v>
      </c>
      <c r="C102" s="10" t="s">
        <v>302</v>
      </c>
      <c r="D102" s="3">
        <f t="shared" si="14"/>
        <v>1</v>
      </c>
      <c r="E102" s="3">
        <v>0</v>
      </c>
      <c r="F102" s="3">
        <v>0</v>
      </c>
      <c r="G102" s="3">
        <v>1</v>
      </c>
      <c r="H102" s="5">
        <f>I102+J102</f>
        <v>0</v>
      </c>
      <c r="I102" s="3">
        <v>0</v>
      </c>
      <c r="J102" s="3">
        <v>0</v>
      </c>
      <c r="K102" s="5">
        <f t="shared" si="13"/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8">
        <v>4000</v>
      </c>
    </row>
    <row r="103" spans="2:17" ht="12.75">
      <c r="B103" s="7" t="s">
        <v>292</v>
      </c>
      <c r="C103" s="10" t="s">
        <v>302</v>
      </c>
      <c r="D103" s="3">
        <f t="shared" si="14"/>
        <v>2</v>
      </c>
      <c r="E103" s="3">
        <v>1</v>
      </c>
      <c r="F103" s="3">
        <v>1</v>
      </c>
      <c r="G103" s="3">
        <v>0</v>
      </c>
      <c r="H103" s="5">
        <f>I103+J103</f>
        <v>0</v>
      </c>
      <c r="I103" s="3">
        <v>0</v>
      </c>
      <c r="J103" s="3">
        <v>0</v>
      </c>
      <c r="K103" s="5">
        <f t="shared" si="13"/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8">
        <v>2630.5</v>
      </c>
    </row>
    <row r="104" spans="2:17" ht="12.75">
      <c r="B104" s="7" t="s">
        <v>461</v>
      </c>
      <c r="C104" s="10" t="s">
        <v>136</v>
      </c>
      <c r="D104" s="3">
        <f t="shared" si="14"/>
        <v>3</v>
      </c>
      <c r="E104" s="3">
        <v>1</v>
      </c>
      <c r="F104" s="3">
        <v>2</v>
      </c>
      <c r="G104" s="3">
        <v>0</v>
      </c>
      <c r="H104" s="5">
        <f>I104+J104</f>
        <v>0</v>
      </c>
      <c r="I104" s="3">
        <v>0</v>
      </c>
      <c r="J104" s="3">
        <v>0</v>
      </c>
      <c r="K104" s="5">
        <f t="shared" si="13"/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8">
        <v>3391</v>
      </c>
    </row>
    <row r="105" spans="2:17" ht="12.75">
      <c r="B105" s="7" t="s">
        <v>454</v>
      </c>
      <c r="C105" s="10" t="s">
        <v>45</v>
      </c>
      <c r="D105" s="3">
        <f t="shared" si="14"/>
        <v>1</v>
      </c>
      <c r="E105" s="3">
        <v>0</v>
      </c>
      <c r="F105" s="3">
        <v>1</v>
      </c>
      <c r="G105" s="3">
        <v>0</v>
      </c>
      <c r="H105" s="5">
        <f>I105+J105</f>
        <v>0</v>
      </c>
      <c r="I105" s="3">
        <v>0</v>
      </c>
      <c r="J105" s="3">
        <v>0</v>
      </c>
      <c r="K105" s="5">
        <f t="shared" si="13"/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8">
        <v>3500</v>
      </c>
    </row>
    <row r="106" spans="2:17" ht="12.75">
      <c r="B106" s="7" t="s">
        <v>93</v>
      </c>
      <c r="C106" s="10" t="s">
        <v>45</v>
      </c>
      <c r="D106" s="3">
        <f t="shared" si="14"/>
        <v>1</v>
      </c>
      <c r="E106" s="3">
        <v>0</v>
      </c>
      <c r="F106" s="3">
        <v>0</v>
      </c>
      <c r="G106" s="3">
        <v>1</v>
      </c>
      <c r="H106" s="5">
        <f>I106+J106</f>
        <v>0</v>
      </c>
      <c r="I106" s="3">
        <v>0</v>
      </c>
      <c r="J106" s="3">
        <v>0</v>
      </c>
      <c r="K106" s="5">
        <f t="shared" si="13"/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8">
        <v>4000</v>
      </c>
    </row>
    <row r="107" spans="2:17" ht="38.25">
      <c r="B107" s="7" t="s">
        <v>535</v>
      </c>
      <c r="C107" s="10" t="s">
        <v>45</v>
      </c>
      <c r="D107" s="3">
        <f t="shared" si="14"/>
        <v>1</v>
      </c>
      <c r="E107" s="3">
        <v>0</v>
      </c>
      <c r="F107" s="3">
        <v>0</v>
      </c>
      <c r="G107" s="3">
        <v>1</v>
      </c>
      <c r="H107" s="5">
        <f>I107+J107</f>
        <v>0</v>
      </c>
      <c r="I107" s="3">
        <v>0</v>
      </c>
      <c r="J107" s="3">
        <v>0</v>
      </c>
      <c r="K107" s="5">
        <f t="shared" si="13"/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8">
        <v>4080</v>
      </c>
    </row>
    <row r="108" spans="2:17" ht="12.75">
      <c r="B108" s="7" t="s">
        <v>23</v>
      </c>
      <c r="C108" s="10" t="s">
        <v>104</v>
      </c>
      <c r="D108" s="3">
        <f t="shared" si="14"/>
        <v>42</v>
      </c>
      <c r="E108" s="3">
        <v>9</v>
      </c>
      <c r="F108" s="3">
        <v>16</v>
      </c>
      <c r="G108" s="3">
        <v>7</v>
      </c>
      <c r="H108" s="5">
        <f>I108+J108</f>
        <v>4</v>
      </c>
      <c r="I108" s="3">
        <v>4</v>
      </c>
      <c r="J108" s="3">
        <v>0</v>
      </c>
      <c r="K108" s="5">
        <f t="shared" si="13"/>
        <v>1</v>
      </c>
      <c r="L108" s="3">
        <v>0</v>
      </c>
      <c r="M108" s="3">
        <v>1</v>
      </c>
      <c r="N108" s="3">
        <v>0</v>
      </c>
      <c r="O108" s="3">
        <v>0</v>
      </c>
      <c r="P108" s="3">
        <v>0</v>
      </c>
      <c r="Q108" s="38">
        <v>3970.16</v>
      </c>
    </row>
    <row r="109" spans="2:17" ht="25.5">
      <c r="B109" s="7" t="s">
        <v>485</v>
      </c>
      <c r="C109" s="10" t="s">
        <v>104</v>
      </c>
      <c r="D109" s="3">
        <f t="shared" si="14"/>
        <v>1</v>
      </c>
      <c r="E109" s="3">
        <v>0</v>
      </c>
      <c r="F109" s="3">
        <v>1</v>
      </c>
      <c r="G109" s="3">
        <v>0</v>
      </c>
      <c r="H109" s="5">
        <f>I109+J109</f>
        <v>0</v>
      </c>
      <c r="I109" s="3">
        <v>0</v>
      </c>
      <c r="J109" s="3">
        <v>0</v>
      </c>
      <c r="K109" s="5">
        <f t="shared" si="13"/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8">
        <v>3723</v>
      </c>
    </row>
    <row r="110" spans="2:17" ht="12.75">
      <c r="B110" s="7" t="s">
        <v>484</v>
      </c>
      <c r="C110" s="10" t="s">
        <v>439</v>
      </c>
      <c r="D110" s="3">
        <f t="shared" si="14"/>
        <v>4</v>
      </c>
      <c r="E110" s="3">
        <v>0</v>
      </c>
      <c r="F110" s="3">
        <v>2</v>
      </c>
      <c r="G110" s="3">
        <v>2</v>
      </c>
      <c r="H110" s="5">
        <f>I110+J110</f>
        <v>0</v>
      </c>
      <c r="I110" s="3">
        <v>0</v>
      </c>
      <c r="J110" s="3">
        <v>0</v>
      </c>
      <c r="K110" s="5">
        <f t="shared" si="13"/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8">
        <v>3916.75</v>
      </c>
    </row>
    <row r="111" spans="2:17" ht="25.5">
      <c r="B111" s="7" t="s">
        <v>74</v>
      </c>
      <c r="C111" s="10" t="s">
        <v>50</v>
      </c>
      <c r="D111" s="3">
        <f t="shared" si="14"/>
        <v>1</v>
      </c>
      <c r="E111" s="3">
        <v>1</v>
      </c>
      <c r="F111" s="3">
        <v>0</v>
      </c>
      <c r="G111" s="3">
        <v>0</v>
      </c>
      <c r="H111" s="5">
        <f>I111+J111</f>
        <v>0</v>
      </c>
      <c r="I111" s="3">
        <v>0</v>
      </c>
      <c r="J111" s="3">
        <v>0</v>
      </c>
      <c r="K111" s="5">
        <f t="shared" si="13"/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8">
        <v>3200</v>
      </c>
    </row>
    <row r="112" spans="2:17" ht="12.75">
      <c r="B112" s="7" t="s">
        <v>70</v>
      </c>
      <c r="C112" s="10" t="s">
        <v>15</v>
      </c>
      <c r="D112" s="3">
        <f t="shared" si="14"/>
        <v>1</v>
      </c>
      <c r="E112" s="3">
        <v>1</v>
      </c>
      <c r="F112" s="3">
        <v>0</v>
      </c>
      <c r="G112" s="3">
        <v>0</v>
      </c>
      <c r="H112" s="5">
        <f>I112+J112</f>
        <v>0</v>
      </c>
      <c r="I112" s="3">
        <v>0</v>
      </c>
      <c r="J112" s="3">
        <v>0</v>
      </c>
      <c r="K112" s="5">
        <f t="shared" si="13"/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8">
        <v>3200</v>
      </c>
    </row>
    <row r="113" spans="2:17" ht="12.75">
      <c r="B113" s="7" t="s">
        <v>37</v>
      </c>
      <c r="C113" s="10" t="s">
        <v>15</v>
      </c>
      <c r="D113" s="3">
        <f t="shared" si="14"/>
        <v>4</v>
      </c>
      <c r="E113" s="3">
        <v>1</v>
      </c>
      <c r="F113" s="3">
        <v>1</v>
      </c>
      <c r="G113" s="3">
        <v>0</v>
      </c>
      <c r="H113" s="5">
        <f>I113+J113</f>
        <v>1</v>
      </c>
      <c r="I113" s="3">
        <v>1</v>
      </c>
      <c r="J113" s="3">
        <v>0</v>
      </c>
      <c r="K113" s="5">
        <f t="shared" si="13"/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8">
        <v>4174.33</v>
      </c>
    </row>
    <row r="114" spans="2:17" ht="12.75">
      <c r="B114" s="7" t="s">
        <v>67</v>
      </c>
      <c r="C114" s="10" t="s">
        <v>15</v>
      </c>
      <c r="D114" s="3">
        <f t="shared" si="14"/>
        <v>1</v>
      </c>
      <c r="E114" s="3">
        <v>0</v>
      </c>
      <c r="F114" s="3">
        <v>0</v>
      </c>
      <c r="G114" s="3">
        <v>1</v>
      </c>
      <c r="H114" s="5">
        <f>I114+J114</f>
        <v>0</v>
      </c>
      <c r="I114" s="3">
        <v>0</v>
      </c>
      <c r="J114" s="3">
        <v>0</v>
      </c>
      <c r="K114" s="5">
        <f t="shared" si="13"/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8">
        <v>4500</v>
      </c>
    </row>
    <row r="115" spans="2:17" ht="12.75">
      <c r="B115" s="7" t="s">
        <v>450</v>
      </c>
      <c r="C115" s="10" t="s">
        <v>181</v>
      </c>
      <c r="D115" s="3">
        <f t="shared" si="14"/>
        <v>1</v>
      </c>
      <c r="E115" s="3">
        <v>1</v>
      </c>
      <c r="F115" s="3">
        <v>0</v>
      </c>
      <c r="G115" s="3">
        <v>0</v>
      </c>
      <c r="H115" s="5">
        <f>I115+J115</f>
        <v>0</v>
      </c>
      <c r="I115" s="3">
        <v>0</v>
      </c>
      <c r="J115" s="3">
        <v>0</v>
      </c>
      <c r="K115" s="5">
        <f t="shared" si="13"/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8">
        <v>3200</v>
      </c>
    </row>
    <row r="116" spans="2:17" ht="12.75">
      <c r="B116" s="7" t="s">
        <v>247</v>
      </c>
      <c r="C116" s="10" t="s">
        <v>52</v>
      </c>
      <c r="D116" s="3">
        <f t="shared" si="14"/>
        <v>12</v>
      </c>
      <c r="E116" s="3">
        <v>1</v>
      </c>
      <c r="F116" s="3">
        <v>2</v>
      </c>
      <c r="G116" s="3">
        <v>1</v>
      </c>
      <c r="H116" s="5">
        <f>I116+J116</f>
        <v>4</v>
      </c>
      <c r="I116" s="3">
        <v>4</v>
      </c>
      <c r="J116" s="3">
        <v>0</v>
      </c>
      <c r="K116" s="5">
        <f t="shared" si="13"/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8">
        <v>4397.88</v>
      </c>
    </row>
    <row r="117" spans="2:17" ht="12.75">
      <c r="B117" s="7" t="s">
        <v>487</v>
      </c>
      <c r="C117" s="10" t="s">
        <v>468</v>
      </c>
      <c r="D117" s="3">
        <f t="shared" si="14"/>
        <v>1</v>
      </c>
      <c r="E117" s="3">
        <v>0</v>
      </c>
      <c r="F117" s="3">
        <v>1</v>
      </c>
      <c r="G117" s="3">
        <v>0</v>
      </c>
      <c r="H117" s="5">
        <f>I117+J117</f>
        <v>0</v>
      </c>
      <c r="I117" s="3">
        <v>0</v>
      </c>
      <c r="J117" s="3">
        <v>0</v>
      </c>
      <c r="K117" s="5">
        <f t="shared" si="13"/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8">
        <v>3800</v>
      </c>
    </row>
    <row r="118" spans="2:17" ht="12.75">
      <c r="B118" s="7" t="s">
        <v>317</v>
      </c>
      <c r="C118" s="10" t="s">
        <v>448</v>
      </c>
      <c r="D118" s="3">
        <f t="shared" si="14"/>
        <v>1</v>
      </c>
      <c r="E118" s="3">
        <v>1</v>
      </c>
      <c r="F118" s="3">
        <v>0</v>
      </c>
      <c r="G118" s="3">
        <v>0</v>
      </c>
      <c r="H118" s="5">
        <f>I118+J118</f>
        <v>0</v>
      </c>
      <c r="I118" s="3">
        <v>0</v>
      </c>
      <c r="J118" s="3">
        <v>0</v>
      </c>
      <c r="K118" s="5">
        <f t="shared" si="13"/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8">
        <v>3200</v>
      </c>
    </row>
    <row r="119" spans="2:17" ht="25.5">
      <c r="B119" s="7" t="s">
        <v>471</v>
      </c>
      <c r="C119" s="10" t="s">
        <v>101</v>
      </c>
      <c r="D119" s="3">
        <f t="shared" si="14"/>
        <v>2</v>
      </c>
      <c r="E119" s="3">
        <v>1</v>
      </c>
      <c r="F119" s="3">
        <v>0</v>
      </c>
      <c r="G119" s="3">
        <v>1</v>
      </c>
      <c r="H119" s="5">
        <f>I119+J119</f>
        <v>0</v>
      </c>
      <c r="I119" s="3">
        <v>0</v>
      </c>
      <c r="J119" s="3">
        <v>0</v>
      </c>
      <c r="K119" s="5">
        <f t="shared" si="13"/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8">
        <v>2515</v>
      </c>
    </row>
    <row r="120" spans="2:17" ht="12.75">
      <c r="B120" s="7" t="s">
        <v>434</v>
      </c>
      <c r="C120" s="10" t="s">
        <v>101</v>
      </c>
      <c r="D120" s="3">
        <f t="shared" si="14"/>
        <v>2</v>
      </c>
      <c r="E120" s="3">
        <v>0</v>
      </c>
      <c r="F120" s="3">
        <v>2</v>
      </c>
      <c r="G120" s="3">
        <v>0</v>
      </c>
      <c r="H120" s="5">
        <f>I120+J120</f>
        <v>0</v>
      </c>
      <c r="I120" s="3">
        <v>0</v>
      </c>
      <c r="J120" s="3">
        <v>0</v>
      </c>
      <c r="K120" s="5">
        <f t="shared" si="13"/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8">
        <v>3723</v>
      </c>
    </row>
    <row r="121" spans="2:17" ht="12.75">
      <c r="B121" s="7" t="s">
        <v>170</v>
      </c>
      <c r="C121" s="10" t="s">
        <v>352</v>
      </c>
      <c r="D121" s="3">
        <f t="shared" si="14"/>
        <v>1</v>
      </c>
      <c r="E121" s="3">
        <v>1</v>
      </c>
      <c r="F121" s="3">
        <v>0</v>
      </c>
      <c r="G121" s="3">
        <v>0</v>
      </c>
      <c r="H121" s="5">
        <f>I121+J121</f>
        <v>0</v>
      </c>
      <c r="I121" s="3">
        <v>0</v>
      </c>
      <c r="J121" s="3">
        <v>0</v>
      </c>
      <c r="K121" s="5">
        <f t="shared" si="13"/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8">
        <v>3200</v>
      </c>
    </row>
    <row r="122" spans="2:17" ht="12.75">
      <c r="B122" s="7" t="s">
        <v>257</v>
      </c>
      <c r="C122" s="10" t="s">
        <v>335</v>
      </c>
      <c r="D122" s="3">
        <f t="shared" si="14"/>
        <v>1</v>
      </c>
      <c r="E122" s="3">
        <v>0</v>
      </c>
      <c r="F122" s="3">
        <v>1</v>
      </c>
      <c r="G122" s="3">
        <v>0</v>
      </c>
      <c r="H122" s="5">
        <f>I122+J122</f>
        <v>0</v>
      </c>
      <c r="I122" s="3">
        <v>0</v>
      </c>
      <c r="J122" s="3">
        <v>0</v>
      </c>
      <c r="K122" s="5">
        <f t="shared" si="13"/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8">
        <v>3468</v>
      </c>
    </row>
    <row r="123" spans="2:17" ht="12.75">
      <c r="B123" s="7" t="s">
        <v>119</v>
      </c>
      <c r="C123" s="10" t="s">
        <v>529</v>
      </c>
      <c r="D123" s="3">
        <f t="shared" si="14"/>
        <v>7</v>
      </c>
      <c r="E123" s="3">
        <v>5</v>
      </c>
      <c r="F123" s="3">
        <v>1</v>
      </c>
      <c r="G123" s="3">
        <v>1</v>
      </c>
      <c r="H123" s="5">
        <f>I123+J123</f>
        <v>0</v>
      </c>
      <c r="I123" s="3">
        <v>0</v>
      </c>
      <c r="J123" s="3">
        <v>0</v>
      </c>
      <c r="K123" s="5">
        <f t="shared" si="13"/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8">
        <v>3120.57</v>
      </c>
    </row>
    <row r="124" spans="2:17" ht="12.75">
      <c r="B124" s="7" t="s">
        <v>386</v>
      </c>
      <c r="C124" s="10" t="s">
        <v>529</v>
      </c>
      <c r="D124" s="3">
        <f t="shared" si="14"/>
        <v>2</v>
      </c>
      <c r="E124" s="3">
        <v>2</v>
      </c>
      <c r="F124" s="3">
        <v>0</v>
      </c>
      <c r="G124" s="3">
        <v>0</v>
      </c>
      <c r="H124" s="5">
        <f>I124+J124</f>
        <v>0</v>
      </c>
      <c r="I124" s="3">
        <v>0</v>
      </c>
      <c r="J124" s="3">
        <v>0</v>
      </c>
      <c r="K124" s="5">
        <f t="shared" si="13"/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8">
        <v>800</v>
      </c>
    </row>
    <row r="125" spans="2:17" ht="12.75">
      <c r="B125" s="7" t="s">
        <v>144</v>
      </c>
      <c r="C125" s="10" t="s">
        <v>175</v>
      </c>
      <c r="D125" s="3">
        <f t="shared" si="14"/>
        <v>1</v>
      </c>
      <c r="E125" s="3">
        <v>0</v>
      </c>
      <c r="F125" s="3">
        <v>0</v>
      </c>
      <c r="G125" s="3">
        <v>1</v>
      </c>
      <c r="H125" s="5">
        <f>I125+J125</f>
        <v>0</v>
      </c>
      <c r="I125" s="3">
        <v>0</v>
      </c>
      <c r="J125" s="3">
        <v>0</v>
      </c>
      <c r="K125" s="5">
        <f t="shared" si="13"/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8">
        <v>4439</v>
      </c>
    </row>
    <row r="126" spans="2:20" ht="15" customHeight="1">
      <c r="B126" s="21" t="s">
        <v>230</v>
      </c>
      <c r="C126" s="22"/>
      <c r="D126" s="41">
        <f t="shared" si="14"/>
        <v>168</v>
      </c>
      <c r="E126" s="41">
        <f aca="true" t="shared" si="15" ref="E126:P126">SUM(E67:E125)</f>
        <v>46</v>
      </c>
      <c r="F126" s="41">
        <f t="shared" si="15"/>
        <v>47</v>
      </c>
      <c r="G126" s="41">
        <f t="shared" si="15"/>
        <v>26</v>
      </c>
      <c r="H126" s="40">
        <f>I126+J126</f>
        <v>19</v>
      </c>
      <c r="I126" s="41">
        <f t="shared" si="15"/>
        <v>14</v>
      </c>
      <c r="J126" s="41">
        <f t="shared" si="15"/>
        <v>5</v>
      </c>
      <c r="K126" s="40">
        <f t="shared" si="13"/>
        <v>5</v>
      </c>
      <c r="L126" s="41">
        <f t="shared" si="15"/>
        <v>0</v>
      </c>
      <c r="M126" s="41">
        <f t="shared" si="15"/>
        <v>5</v>
      </c>
      <c r="N126" s="41">
        <f t="shared" si="15"/>
        <v>0</v>
      </c>
      <c r="O126" s="41">
        <f t="shared" si="15"/>
        <v>1</v>
      </c>
      <c r="P126" s="41">
        <f t="shared" si="15"/>
        <v>0</v>
      </c>
      <c r="Q126" s="39">
        <f>IF(D126=0,0,SUMPRODUCT(D67:D125,Q67:Q125)/D126)</f>
        <v>4123.4948214285705</v>
      </c>
      <c r="R126" s="13"/>
      <c r="S126" s="13"/>
      <c r="T126" s="13"/>
    </row>
    <row r="127" spans="2:17" ht="12.75">
      <c r="B127" s="7" t="s">
        <v>43</v>
      </c>
      <c r="C127" s="10" t="s">
        <v>22</v>
      </c>
      <c r="D127" s="3">
        <f t="shared" si="14"/>
        <v>4</v>
      </c>
      <c r="E127" s="3">
        <v>0</v>
      </c>
      <c r="F127" s="3">
        <v>0</v>
      </c>
      <c r="G127" s="3">
        <v>0</v>
      </c>
      <c r="H127" s="5">
        <f>I127+J127</f>
        <v>1</v>
      </c>
      <c r="I127" s="3">
        <v>1</v>
      </c>
      <c r="J127" s="3">
        <v>0</v>
      </c>
      <c r="K127" s="5">
        <f t="shared" si="13"/>
        <v>1</v>
      </c>
      <c r="L127" s="3">
        <v>1</v>
      </c>
      <c r="M127" s="3">
        <v>0</v>
      </c>
      <c r="N127" s="3">
        <v>0</v>
      </c>
      <c r="O127" s="3">
        <v>0</v>
      </c>
      <c r="P127" s="3">
        <v>0</v>
      </c>
      <c r="Q127" s="38">
        <v>6000</v>
      </c>
    </row>
    <row r="128" spans="2:17" ht="12.75">
      <c r="B128" s="7" t="s">
        <v>72</v>
      </c>
      <c r="C128" s="10" t="s">
        <v>22</v>
      </c>
      <c r="D128" s="3">
        <f t="shared" si="14"/>
        <v>1</v>
      </c>
      <c r="E128" s="3">
        <v>1</v>
      </c>
      <c r="F128" s="3">
        <v>0</v>
      </c>
      <c r="G128" s="3">
        <v>0</v>
      </c>
      <c r="H128" s="5">
        <f>I128+J128</f>
        <v>0</v>
      </c>
      <c r="I128" s="3">
        <v>0</v>
      </c>
      <c r="J128" s="3">
        <v>0</v>
      </c>
      <c r="K128" s="5">
        <f t="shared" si="13"/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8">
        <v>3200</v>
      </c>
    </row>
    <row r="129" spans="2:17" ht="12.75">
      <c r="B129" s="7" t="s">
        <v>351</v>
      </c>
      <c r="C129" s="10" t="s">
        <v>413</v>
      </c>
      <c r="D129" s="3">
        <f t="shared" si="14"/>
        <v>4</v>
      </c>
      <c r="E129" s="3">
        <v>1</v>
      </c>
      <c r="F129" s="3">
        <v>3</v>
      </c>
      <c r="G129" s="3">
        <v>0</v>
      </c>
      <c r="H129" s="5">
        <f>I129+J129</f>
        <v>0</v>
      </c>
      <c r="I129" s="3">
        <v>0</v>
      </c>
      <c r="J129" s="3">
        <v>0</v>
      </c>
      <c r="K129" s="5">
        <f t="shared" si="13"/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8">
        <v>3630.75</v>
      </c>
    </row>
    <row r="130" spans="2:17" ht="12.75">
      <c r="B130" s="7" t="s">
        <v>383</v>
      </c>
      <c r="C130" s="10" t="s">
        <v>413</v>
      </c>
      <c r="D130" s="3">
        <f t="shared" si="14"/>
        <v>2</v>
      </c>
      <c r="E130" s="3">
        <v>2</v>
      </c>
      <c r="F130" s="3">
        <v>0</v>
      </c>
      <c r="G130" s="3">
        <v>0</v>
      </c>
      <c r="H130" s="5">
        <f>I130+J130</f>
        <v>0</v>
      </c>
      <c r="I130" s="3">
        <v>0</v>
      </c>
      <c r="J130" s="3">
        <v>0</v>
      </c>
      <c r="K130" s="5">
        <f t="shared" si="13"/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8">
        <v>3461.5</v>
      </c>
    </row>
    <row r="131" spans="2:17" ht="25.5">
      <c r="B131" s="7" t="s">
        <v>337</v>
      </c>
      <c r="C131" s="10" t="s">
        <v>308</v>
      </c>
      <c r="D131" s="3">
        <f t="shared" si="14"/>
        <v>1</v>
      </c>
      <c r="E131" s="3">
        <v>1</v>
      </c>
      <c r="F131" s="3">
        <v>0</v>
      </c>
      <c r="G131" s="3">
        <v>0</v>
      </c>
      <c r="H131" s="5">
        <f>I131+J131</f>
        <v>0</v>
      </c>
      <c r="I131" s="3">
        <v>0</v>
      </c>
      <c r="J131" s="3">
        <v>0</v>
      </c>
      <c r="K131" s="5">
        <f t="shared" si="13"/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8">
        <v>3200</v>
      </c>
    </row>
    <row r="132" spans="2:17" ht="25.5">
      <c r="B132" s="7" t="s">
        <v>290</v>
      </c>
      <c r="C132" s="10" t="s">
        <v>308</v>
      </c>
      <c r="D132" s="3">
        <f t="shared" si="14"/>
        <v>3</v>
      </c>
      <c r="E132" s="3">
        <v>0</v>
      </c>
      <c r="F132" s="3">
        <v>1</v>
      </c>
      <c r="G132" s="3">
        <v>0</v>
      </c>
      <c r="H132" s="5">
        <f>I132+J132</f>
        <v>1</v>
      </c>
      <c r="I132" s="3">
        <v>1</v>
      </c>
      <c r="J132" s="3">
        <v>0</v>
      </c>
      <c r="K132" s="5">
        <f t="shared" si="13"/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8">
        <v>4555</v>
      </c>
    </row>
    <row r="133" spans="2:17" ht="25.5">
      <c r="B133" s="7" t="s">
        <v>371</v>
      </c>
      <c r="C133" s="10" t="s">
        <v>308</v>
      </c>
      <c r="D133" s="3">
        <f t="shared" si="14"/>
        <v>1</v>
      </c>
      <c r="E133" s="3">
        <v>1</v>
      </c>
      <c r="F133" s="3">
        <v>0</v>
      </c>
      <c r="G133" s="3">
        <v>0</v>
      </c>
      <c r="H133" s="5">
        <f>I133+J133</f>
        <v>0</v>
      </c>
      <c r="I133" s="3">
        <v>0</v>
      </c>
      <c r="J133" s="3">
        <v>0</v>
      </c>
      <c r="K133" s="5">
        <f t="shared" si="13"/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8">
        <v>3200</v>
      </c>
    </row>
    <row r="134" spans="2:17" ht="12.75">
      <c r="B134" s="7" t="s">
        <v>342</v>
      </c>
      <c r="C134" s="10" t="s">
        <v>308</v>
      </c>
      <c r="D134" s="3">
        <f t="shared" si="14"/>
        <v>4</v>
      </c>
      <c r="E134" s="3">
        <v>2</v>
      </c>
      <c r="F134" s="3">
        <v>2</v>
      </c>
      <c r="G134" s="3">
        <v>0</v>
      </c>
      <c r="H134" s="5">
        <f>I134+J134</f>
        <v>0</v>
      </c>
      <c r="I134" s="3">
        <v>0</v>
      </c>
      <c r="J134" s="3">
        <v>0</v>
      </c>
      <c r="K134" s="5">
        <f t="shared" si="13"/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8">
        <v>3025</v>
      </c>
    </row>
    <row r="135" spans="2:17" ht="12.75">
      <c r="B135" s="7" t="s">
        <v>467</v>
      </c>
      <c r="C135" s="10" t="s">
        <v>442</v>
      </c>
      <c r="D135" s="3">
        <f t="shared" si="14"/>
        <v>1</v>
      </c>
      <c r="E135" s="3">
        <v>0</v>
      </c>
      <c r="F135" s="3">
        <v>1</v>
      </c>
      <c r="G135" s="3">
        <v>0</v>
      </c>
      <c r="H135" s="5">
        <f>I135+J135</f>
        <v>0</v>
      </c>
      <c r="I135" s="3">
        <v>0</v>
      </c>
      <c r="J135" s="3">
        <v>0</v>
      </c>
      <c r="K135" s="5">
        <f aca="true" t="shared" si="16" ref="K135:K198">L135+M135+N135</f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8">
        <v>3723</v>
      </c>
    </row>
    <row r="136" spans="2:17" ht="12.75">
      <c r="B136" s="7" t="s">
        <v>150</v>
      </c>
      <c r="C136" s="10" t="s">
        <v>442</v>
      </c>
      <c r="D136" s="3">
        <f t="shared" si="14"/>
        <v>2</v>
      </c>
      <c r="E136" s="3">
        <v>1</v>
      </c>
      <c r="F136" s="3">
        <v>0</v>
      </c>
      <c r="G136" s="3">
        <v>1</v>
      </c>
      <c r="H136" s="5">
        <f>I136+J136</f>
        <v>0</v>
      </c>
      <c r="I136" s="3">
        <v>0</v>
      </c>
      <c r="J136" s="3">
        <v>0</v>
      </c>
      <c r="K136" s="5">
        <f t="shared" si="16"/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8">
        <v>3338.5</v>
      </c>
    </row>
    <row r="137" spans="2:17" ht="12.75">
      <c r="B137" s="7" t="s">
        <v>486</v>
      </c>
      <c r="C137" s="10" t="s">
        <v>161</v>
      </c>
      <c r="D137" s="3">
        <f t="shared" si="14"/>
        <v>2</v>
      </c>
      <c r="E137" s="3">
        <v>1</v>
      </c>
      <c r="F137" s="3">
        <v>1</v>
      </c>
      <c r="G137" s="3">
        <v>0</v>
      </c>
      <c r="H137" s="5">
        <f>I137+J137</f>
        <v>0</v>
      </c>
      <c r="I137" s="3">
        <v>0</v>
      </c>
      <c r="J137" s="3">
        <v>0</v>
      </c>
      <c r="K137" s="5">
        <f t="shared" si="16"/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8">
        <v>3723</v>
      </c>
    </row>
    <row r="138" spans="2:17" ht="38.25">
      <c r="B138" s="7" t="s">
        <v>135</v>
      </c>
      <c r="C138" s="10" t="s">
        <v>65</v>
      </c>
      <c r="D138" s="3">
        <f t="shared" si="14"/>
        <v>1</v>
      </c>
      <c r="E138" s="3">
        <v>0</v>
      </c>
      <c r="F138" s="3">
        <v>0</v>
      </c>
      <c r="G138" s="3">
        <v>1</v>
      </c>
      <c r="H138" s="5">
        <f>I138+J138</f>
        <v>0</v>
      </c>
      <c r="I138" s="3">
        <v>0</v>
      </c>
      <c r="J138" s="3">
        <v>0</v>
      </c>
      <c r="K138" s="5">
        <f t="shared" si="16"/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8">
        <v>4000</v>
      </c>
    </row>
    <row r="139" spans="2:17" ht="12.75">
      <c r="B139" s="7" t="s">
        <v>201</v>
      </c>
      <c r="C139" s="10" t="s">
        <v>65</v>
      </c>
      <c r="D139" s="3">
        <f t="shared" si="14"/>
        <v>1</v>
      </c>
      <c r="E139" s="3">
        <v>1</v>
      </c>
      <c r="F139" s="3">
        <v>0</v>
      </c>
      <c r="G139" s="3">
        <v>0</v>
      </c>
      <c r="H139" s="5">
        <f>I139+J139</f>
        <v>0</v>
      </c>
      <c r="I139" s="3">
        <v>0</v>
      </c>
      <c r="J139" s="3">
        <v>0</v>
      </c>
      <c r="K139" s="5">
        <f t="shared" si="16"/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8">
        <v>3200</v>
      </c>
    </row>
    <row r="140" spans="2:17" ht="12.75">
      <c r="B140" s="7" t="s">
        <v>346</v>
      </c>
      <c r="C140" s="10" t="s">
        <v>189</v>
      </c>
      <c r="D140" s="3">
        <f t="shared" si="14"/>
        <v>1</v>
      </c>
      <c r="E140" s="3">
        <v>0</v>
      </c>
      <c r="F140" s="3">
        <v>0</v>
      </c>
      <c r="G140" s="3">
        <v>0</v>
      </c>
      <c r="H140" s="5">
        <f>I140+J140</f>
        <v>0</v>
      </c>
      <c r="I140" s="3">
        <v>0</v>
      </c>
      <c r="J140" s="3">
        <v>0</v>
      </c>
      <c r="K140" s="5">
        <f t="shared" si="16"/>
        <v>0</v>
      </c>
      <c r="L140" s="3">
        <v>0</v>
      </c>
      <c r="M140" s="3">
        <v>0</v>
      </c>
      <c r="N140" s="3">
        <v>0</v>
      </c>
      <c r="O140" s="3">
        <v>1</v>
      </c>
      <c r="P140" s="3">
        <v>0</v>
      </c>
      <c r="Q140" s="38">
        <v>10000</v>
      </c>
    </row>
    <row r="141" spans="2:17" ht="25.5">
      <c r="B141" s="7" t="s">
        <v>231</v>
      </c>
      <c r="C141" s="10" t="s">
        <v>315</v>
      </c>
      <c r="D141" s="3">
        <f t="shared" si="14"/>
        <v>1</v>
      </c>
      <c r="E141" s="3">
        <v>0</v>
      </c>
      <c r="F141" s="3">
        <v>1</v>
      </c>
      <c r="G141" s="3">
        <v>0</v>
      </c>
      <c r="H141" s="5">
        <f>I141+J141</f>
        <v>0</v>
      </c>
      <c r="I141" s="3">
        <v>0</v>
      </c>
      <c r="J141" s="3">
        <v>0</v>
      </c>
      <c r="K141" s="5">
        <f t="shared" si="16"/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8">
        <v>3250</v>
      </c>
    </row>
    <row r="142" spans="2:17" ht="25.5">
      <c r="B142" s="7" t="s">
        <v>97</v>
      </c>
      <c r="C142" s="10" t="s">
        <v>539</v>
      </c>
      <c r="D142" s="3">
        <f t="shared" si="14"/>
        <v>2</v>
      </c>
      <c r="E142" s="3">
        <v>1</v>
      </c>
      <c r="F142" s="3">
        <v>0</v>
      </c>
      <c r="G142" s="3">
        <v>1</v>
      </c>
      <c r="H142" s="5">
        <f>I142+J142</f>
        <v>0</v>
      </c>
      <c r="I142" s="3">
        <v>0</v>
      </c>
      <c r="J142" s="3">
        <v>0</v>
      </c>
      <c r="K142" s="5">
        <f t="shared" si="16"/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8">
        <v>3700</v>
      </c>
    </row>
    <row r="143" spans="2:17" ht="12.75">
      <c r="B143" s="7" t="s">
        <v>14</v>
      </c>
      <c r="C143" s="10" t="s">
        <v>56</v>
      </c>
      <c r="D143" s="3">
        <f t="shared" si="14"/>
        <v>1</v>
      </c>
      <c r="E143" s="3">
        <v>1</v>
      </c>
      <c r="F143" s="3">
        <v>0</v>
      </c>
      <c r="G143" s="3">
        <v>0</v>
      </c>
      <c r="H143" s="5">
        <f>I143+J143</f>
        <v>0</v>
      </c>
      <c r="I143" s="3">
        <v>0</v>
      </c>
      <c r="J143" s="3">
        <v>0</v>
      </c>
      <c r="K143" s="5">
        <f t="shared" si="16"/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8">
        <v>3200</v>
      </c>
    </row>
    <row r="144" spans="2:17" ht="12.75">
      <c r="B144" s="7" t="s">
        <v>39</v>
      </c>
      <c r="C144" s="10" t="s">
        <v>211</v>
      </c>
      <c r="D144" s="3">
        <f aca="true" t="shared" si="17" ref="D144:D207">SUM(E144:P144)</f>
        <v>6</v>
      </c>
      <c r="E144" s="3">
        <v>5</v>
      </c>
      <c r="F144" s="3">
        <v>0</v>
      </c>
      <c r="G144" s="3">
        <v>1</v>
      </c>
      <c r="H144" s="5">
        <f>I144+J144</f>
        <v>0</v>
      </c>
      <c r="I144" s="3">
        <v>0</v>
      </c>
      <c r="J144" s="3">
        <v>0</v>
      </c>
      <c r="K144" s="5">
        <f t="shared" si="16"/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8">
        <v>3224.25</v>
      </c>
    </row>
    <row r="145" spans="2:17" ht="12.75">
      <c r="B145" s="7" t="s">
        <v>5</v>
      </c>
      <c r="C145" s="10" t="s">
        <v>388</v>
      </c>
      <c r="D145" s="3">
        <f t="shared" si="17"/>
        <v>6</v>
      </c>
      <c r="E145" s="3">
        <v>4</v>
      </c>
      <c r="F145" s="3">
        <v>2</v>
      </c>
      <c r="G145" s="3">
        <v>0</v>
      </c>
      <c r="H145" s="5">
        <f>I145+J145</f>
        <v>0</v>
      </c>
      <c r="I145" s="3">
        <v>0</v>
      </c>
      <c r="J145" s="3">
        <v>0</v>
      </c>
      <c r="K145" s="5">
        <f t="shared" si="16"/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8">
        <v>3189.17</v>
      </c>
    </row>
    <row r="146" spans="2:17" ht="25.5">
      <c r="B146" s="7" t="s">
        <v>110</v>
      </c>
      <c r="C146" s="10" t="s">
        <v>388</v>
      </c>
      <c r="D146" s="3">
        <f t="shared" si="17"/>
        <v>1</v>
      </c>
      <c r="E146" s="3">
        <v>0</v>
      </c>
      <c r="F146" s="3">
        <v>1</v>
      </c>
      <c r="G146" s="3">
        <v>0</v>
      </c>
      <c r="H146" s="5">
        <f>I146+J146</f>
        <v>0</v>
      </c>
      <c r="I146" s="3">
        <v>0</v>
      </c>
      <c r="J146" s="3">
        <v>0</v>
      </c>
      <c r="K146" s="5">
        <f t="shared" si="16"/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8">
        <v>3467</v>
      </c>
    </row>
    <row r="147" spans="2:17" ht="12.75">
      <c r="B147" s="7" t="s">
        <v>265</v>
      </c>
      <c r="C147" s="10" t="s">
        <v>388</v>
      </c>
      <c r="D147" s="3">
        <f t="shared" si="17"/>
        <v>1</v>
      </c>
      <c r="E147" s="3">
        <v>1</v>
      </c>
      <c r="F147" s="3">
        <v>0</v>
      </c>
      <c r="G147" s="3">
        <v>0</v>
      </c>
      <c r="H147" s="5">
        <f>I147+J147</f>
        <v>0</v>
      </c>
      <c r="I147" s="3">
        <v>0</v>
      </c>
      <c r="J147" s="3">
        <v>0</v>
      </c>
      <c r="K147" s="5">
        <f t="shared" si="16"/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8">
        <v>3200</v>
      </c>
    </row>
    <row r="148" spans="2:17" ht="12.75">
      <c r="B148" s="7" t="s">
        <v>435</v>
      </c>
      <c r="C148" s="10" t="s">
        <v>261</v>
      </c>
      <c r="D148" s="3">
        <f t="shared" si="17"/>
        <v>1</v>
      </c>
      <c r="E148" s="3">
        <v>0</v>
      </c>
      <c r="F148" s="3">
        <v>1</v>
      </c>
      <c r="G148" s="3">
        <v>0</v>
      </c>
      <c r="H148" s="5">
        <f>I148+J148</f>
        <v>0</v>
      </c>
      <c r="I148" s="3">
        <v>0</v>
      </c>
      <c r="J148" s="3">
        <v>0</v>
      </c>
      <c r="K148" s="5">
        <f t="shared" si="16"/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8">
        <v>3500</v>
      </c>
    </row>
    <row r="149" spans="2:17" ht="12.75">
      <c r="B149" s="7" t="s">
        <v>333</v>
      </c>
      <c r="C149" s="10" t="s">
        <v>488</v>
      </c>
      <c r="D149" s="3">
        <f t="shared" si="17"/>
        <v>2</v>
      </c>
      <c r="E149" s="3">
        <v>0</v>
      </c>
      <c r="F149" s="3">
        <v>1</v>
      </c>
      <c r="G149" s="3">
        <v>1</v>
      </c>
      <c r="H149" s="5">
        <f>I149+J149</f>
        <v>0</v>
      </c>
      <c r="I149" s="3">
        <v>0</v>
      </c>
      <c r="J149" s="3">
        <v>0</v>
      </c>
      <c r="K149" s="5">
        <f t="shared" si="16"/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8">
        <v>3700</v>
      </c>
    </row>
    <row r="150" spans="2:17" ht="12.75">
      <c r="B150" s="7" t="s">
        <v>79</v>
      </c>
      <c r="C150" s="10" t="s">
        <v>63</v>
      </c>
      <c r="D150" s="3">
        <f t="shared" si="17"/>
        <v>2</v>
      </c>
      <c r="E150" s="3">
        <v>2</v>
      </c>
      <c r="F150" s="3">
        <v>0</v>
      </c>
      <c r="G150" s="3">
        <v>0</v>
      </c>
      <c r="H150" s="5">
        <f>I150+J150</f>
        <v>0</v>
      </c>
      <c r="I150" s="3">
        <v>0</v>
      </c>
      <c r="J150" s="3">
        <v>0</v>
      </c>
      <c r="K150" s="5">
        <f t="shared" si="16"/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8">
        <v>3200</v>
      </c>
    </row>
    <row r="151" spans="2:17" ht="12.75">
      <c r="B151" s="7" t="s">
        <v>532</v>
      </c>
      <c r="C151" s="10" t="s">
        <v>225</v>
      </c>
      <c r="D151" s="3">
        <f t="shared" si="17"/>
        <v>1</v>
      </c>
      <c r="E151" s="3">
        <v>0</v>
      </c>
      <c r="F151" s="3">
        <v>1</v>
      </c>
      <c r="G151" s="3">
        <v>0</v>
      </c>
      <c r="H151" s="5">
        <f>I151+J151</f>
        <v>0</v>
      </c>
      <c r="I151" s="3">
        <v>0</v>
      </c>
      <c r="J151" s="3">
        <v>0</v>
      </c>
      <c r="K151" s="5">
        <f t="shared" si="16"/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8">
        <v>3280</v>
      </c>
    </row>
    <row r="152" spans="2:17" ht="12.75">
      <c r="B152" s="7" t="s">
        <v>227</v>
      </c>
      <c r="C152" s="10" t="s">
        <v>57</v>
      </c>
      <c r="D152" s="3">
        <f t="shared" si="17"/>
        <v>2</v>
      </c>
      <c r="E152" s="3">
        <v>0</v>
      </c>
      <c r="F152" s="3">
        <v>0</v>
      </c>
      <c r="G152" s="3">
        <v>2</v>
      </c>
      <c r="H152" s="5">
        <f>I152+J152</f>
        <v>0</v>
      </c>
      <c r="I152" s="3">
        <v>0</v>
      </c>
      <c r="J152" s="3">
        <v>0</v>
      </c>
      <c r="K152" s="5">
        <f t="shared" si="16"/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8">
        <v>4560</v>
      </c>
    </row>
    <row r="153" spans="2:17" ht="12.75">
      <c r="B153" s="7" t="s">
        <v>204</v>
      </c>
      <c r="C153" s="10" t="s">
        <v>85</v>
      </c>
      <c r="D153" s="3">
        <f t="shared" si="17"/>
        <v>1</v>
      </c>
      <c r="E153" s="3">
        <v>1</v>
      </c>
      <c r="F153" s="3">
        <v>0</v>
      </c>
      <c r="G153" s="3">
        <v>0</v>
      </c>
      <c r="H153" s="5">
        <f>I153+J153</f>
        <v>0</v>
      </c>
      <c r="I153" s="3">
        <v>0</v>
      </c>
      <c r="J153" s="3">
        <v>0</v>
      </c>
      <c r="K153" s="5">
        <f t="shared" si="16"/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8">
        <v>3723</v>
      </c>
    </row>
    <row r="154" spans="2:17" ht="12.75">
      <c r="B154" s="7" t="s">
        <v>266</v>
      </c>
      <c r="C154" s="10" t="s">
        <v>77</v>
      </c>
      <c r="D154" s="3">
        <f t="shared" si="17"/>
        <v>28</v>
      </c>
      <c r="E154" s="3">
        <v>6</v>
      </c>
      <c r="F154" s="3">
        <v>12</v>
      </c>
      <c r="G154" s="3">
        <v>6</v>
      </c>
      <c r="H154" s="5">
        <f>I154+J154</f>
        <v>2</v>
      </c>
      <c r="I154" s="3">
        <v>1</v>
      </c>
      <c r="J154" s="3">
        <v>1</v>
      </c>
      <c r="K154" s="5">
        <f t="shared" si="16"/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8">
        <v>3842.96</v>
      </c>
    </row>
    <row r="155" spans="2:17" ht="38.25">
      <c r="B155" s="7" t="s">
        <v>291</v>
      </c>
      <c r="C155" s="10" t="s">
        <v>443</v>
      </c>
      <c r="D155" s="3">
        <f t="shared" si="17"/>
        <v>1</v>
      </c>
      <c r="E155" s="3">
        <v>1</v>
      </c>
      <c r="F155" s="3">
        <v>0</v>
      </c>
      <c r="G155" s="3">
        <v>0</v>
      </c>
      <c r="H155" s="5">
        <f>I155+J155</f>
        <v>0</v>
      </c>
      <c r="I155" s="3">
        <v>0</v>
      </c>
      <c r="J155" s="3">
        <v>0</v>
      </c>
      <c r="K155" s="5">
        <f t="shared" si="16"/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8">
        <v>1600</v>
      </c>
    </row>
    <row r="156" spans="2:17" ht="12.75">
      <c r="B156" s="7" t="s">
        <v>218</v>
      </c>
      <c r="C156" s="10" t="s">
        <v>443</v>
      </c>
      <c r="D156" s="3">
        <f t="shared" si="17"/>
        <v>2</v>
      </c>
      <c r="E156" s="3">
        <v>0</v>
      </c>
      <c r="F156" s="3">
        <v>0</v>
      </c>
      <c r="G156" s="3">
        <v>0</v>
      </c>
      <c r="H156" s="5">
        <f>I156+J156</f>
        <v>1</v>
      </c>
      <c r="I156" s="3">
        <v>1</v>
      </c>
      <c r="J156" s="3">
        <v>0</v>
      </c>
      <c r="K156" s="5">
        <f t="shared" si="16"/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8">
        <v>5000</v>
      </c>
    </row>
    <row r="157" spans="2:17" ht="12.75">
      <c r="B157" s="7" t="s">
        <v>9</v>
      </c>
      <c r="C157" s="10" t="s">
        <v>114</v>
      </c>
      <c r="D157" s="3">
        <f t="shared" si="17"/>
        <v>17</v>
      </c>
      <c r="E157" s="3">
        <v>0</v>
      </c>
      <c r="F157" s="3">
        <v>6</v>
      </c>
      <c r="G157" s="3">
        <v>3</v>
      </c>
      <c r="H157" s="5">
        <f>I157+J157</f>
        <v>4</v>
      </c>
      <c r="I157" s="3">
        <v>2</v>
      </c>
      <c r="J157" s="3">
        <v>2</v>
      </c>
      <c r="K157" s="5">
        <f t="shared" si="16"/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8">
        <v>4419.92</v>
      </c>
    </row>
    <row r="158" spans="2:17" ht="12.75">
      <c r="B158" s="7" t="s">
        <v>519</v>
      </c>
      <c r="C158" s="10" t="s">
        <v>114</v>
      </c>
      <c r="D158" s="3">
        <f t="shared" si="17"/>
        <v>1</v>
      </c>
      <c r="E158" s="3">
        <v>0</v>
      </c>
      <c r="F158" s="3">
        <v>0</v>
      </c>
      <c r="G158" s="3">
        <v>1</v>
      </c>
      <c r="H158" s="5">
        <f>I158+J158</f>
        <v>0</v>
      </c>
      <c r="I158" s="3">
        <v>0</v>
      </c>
      <c r="J158" s="3">
        <v>0</v>
      </c>
      <c r="K158" s="5">
        <f t="shared" si="16"/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8">
        <v>4500</v>
      </c>
    </row>
    <row r="159" spans="2:17" ht="25.5">
      <c r="B159" s="7" t="s">
        <v>62</v>
      </c>
      <c r="C159" s="10" t="s">
        <v>273</v>
      </c>
      <c r="D159" s="3">
        <f t="shared" si="17"/>
        <v>1</v>
      </c>
      <c r="E159" s="3">
        <v>1</v>
      </c>
      <c r="F159" s="3">
        <v>0</v>
      </c>
      <c r="G159" s="3">
        <v>0</v>
      </c>
      <c r="H159" s="5">
        <f>I159+J159</f>
        <v>0</v>
      </c>
      <c r="I159" s="3">
        <v>0</v>
      </c>
      <c r="J159" s="3">
        <v>0</v>
      </c>
      <c r="K159" s="5">
        <f t="shared" si="16"/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8">
        <v>3200</v>
      </c>
    </row>
    <row r="160" spans="2:17" ht="12.75">
      <c r="B160" s="7" t="s">
        <v>176</v>
      </c>
      <c r="C160" s="10" t="s">
        <v>414</v>
      </c>
      <c r="D160" s="3">
        <f t="shared" si="17"/>
        <v>3</v>
      </c>
      <c r="E160" s="3">
        <v>3</v>
      </c>
      <c r="F160" s="3">
        <v>0</v>
      </c>
      <c r="G160" s="3">
        <v>0</v>
      </c>
      <c r="H160" s="5">
        <f>I160+J160</f>
        <v>0</v>
      </c>
      <c r="I160" s="3">
        <v>0</v>
      </c>
      <c r="J160" s="3">
        <v>0</v>
      </c>
      <c r="K160" s="5">
        <f t="shared" si="16"/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8">
        <v>2641.33</v>
      </c>
    </row>
    <row r="161" spans="2:17" ht="38.25">
      <c r="B161" s="7" t="s">
        <v>480</v>
      </c>
      <c r="C161" s="10" t="s">
        <v>414</v>
      </c>
      <c r="D161" s="3">
        <f t="shared" si="17"/>
        <v>2</v>
      </c>
      <c r="E161" s="3">
        <v>1</v>
      </c>
      <c r="F161" s="3">
        <v>0</v>
      </c>
      <c r="G161" s="3">
        <v>1</v>
      </c>
      <c r="H161" s="5">
        <f>I161+J161</f>
        <v>0</v>
      </c>
      <c r="I161" s="3">
        <v>0</v>
      </c>
      <c r="J161" s="3">
        <v>0</v>
      </c>
      <c r="K161" s="5">
        <f t="shared" si="16"/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8">
        <v>3850</v>
      </c>
    </row>
    <row r="162" spans="2:20" ht="15" customHeight="1">
      <c r="B162" s="21" t="s">
        <v>60</v>
      </c>
      <c r="C162" s="22"/>
      <c r="D162" s="41">
        <f t="shared" si="17"/>
        <v>110</v>
      </c>
      <c r="E162" s="41">
        <f aca="true" t="shared" si="18" ref="E162:P162">SUM(E127:E161)</f>
        <v>38</v>
      </c>
      <c r="F162" s="41">
        <f t="shared" si="18"/>
        <v>33</v>
      </c>
      <c r="G162" s="41">
        <f t="shared" si="18"/>
        <v>18</v>
      </c>
      <c r="H162" s="40">
        <f>I162+J162</f>
        <v>9</v>
      </c>
      <c r="I162" s="41">
        <f t="shared" si="18"/>
        <v>6</v>
      </c>
      <c r="J162" s="41">
        <f t="shared" si="18"/>
        <v>3</v>
      </c>
      <c r="K162" s="40">
        <f t="shared" si="16"/>
        <v>1</v>
      </c>
      <c r="L162" s="41">
        <f t="shared" si="18"/>
        <v>1</v>
      </c>
      <c r="M162" s="41">
        <f t="shared" si="18"/>
        <v>0</v>
      </c>
      <c r="N162" s="41">
        <f t="shared" si="18"/>
        <v>0</v>
      </c>
      <c r="O162" s="41">
        <f t="shared" si="18"/>
        <v>1</v>
      </c>
      <c r="P162" s="41">
        <f t="shared" si="18"/>
        <v>0</v>
      </c>
      <c r="Q162" s="39">
        <f>IF(D162=0,0,SUMPRODUCT(D127:D161,Q127:Q161)/D162)</f>
        <v>3872.209363636364</v>
      </c>
      <c r="R162" s="13"/>
      <c r="S162" s="13"/>
      <c r="T162" s="13"/>
    </row>
    <row r="163" spans="2:17" ht="25.5">
      <c r="B163" s="7" t="s">
        <v>494</v>
      </c>
      <c r="C163" s="10" t="s">
        <v>90</v>
      </c>
      <c r="D163" s="3">
        <f t="shared" si="17"/>
        <v>4</v>
      </c>
      <c r="E163" s="3">
        <v>2</v>
      </c>
      <c r="F163" s="3">
        <v>2</v>
      </c>
      <c r="G163" s="3">
        <v>0</v>
      </c>
      <c r="H163" s="5">
        <f>I163+J163</f>
        <v>0</v>
      </c>
      <c r="I163" s="3">
        <v>0</v>
      </c>
      <c r="J163" s="3">
        <v>0</v>
      </c>
      <c r="K163" s="5">
        <f t="shared" si="16"/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8">
        <v>3659.5</v>
      </c>
    </row>
    <row r="164" spans="2:17" ht="25.5">
      <c r="B164" s="7" t="s">
        <v>140</v>
      </c>
      <c r="C164" s="10" t="s">
        <v>90</v>
      </c>
      <c r="D164" s="3">
        <f t="shared" si="17"/>
        <v>3</v>
      </c>
      <c r="E164" s="3">
        <v>0</v>
      </c>
      <c r="F164" s="3">
        <v>3</v>
      </c>
      <c r="G164" s="3">
        <v>0</v>
      </c>
      <c r="H164" s="5">
        <f>I164+J164</f>
        <v>0</v>
      </c>
      <c r="I164" s="3">
        <v>0</v>
      </c>
      <c r="J164" s="3">
        <v>0</v>
      </c>
      <c r="K164" s="5">
        <f t="shared" si="16"/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8">
        <v>3310</v>
      </c>
    </row>
    <row r="165" spans="2:17" ht="25.5">
      <c r="B165" s="7" t="s">
        <v>41</v>
      </c>
      <c r="C165" s="10" t="s">
        <v>322</v>
      </c>
      <c r="D165" s="3">
        <f t="shared" si="17"/>
        <v>2</v>
      </c>
      <c r="E165" s="3">
        <v>0</v>
      </c>
      <c r="F165" s="3">
        <v>0</v>
      </c>
      <c r="G165" s="3">
        <v>0</v>
      </c>
      <c r="H165" s="5">
        <f>I165+J165</f>
        <v>0</v>
      </c>
      <c r="I165" s="3">
        <v>0</v>
      </c>
      <c r="J165" s="3">
        <v>0</v>
      </c>
      <c r="K165" s="5">
        <f t="shared" si="16"/>
        <v>1</v>
      </c>
      <c r="L165" s="3">
        <v>1</v>
      </c>
      <c r="M165" s="3">
        <v>0</v>
      </c>
      <c r="N165" s="3">
        <v>0</v>
      </c>
      <c r="O165" s="3">
        <v>0</v>
      </c>
      <c r="P165" s="3">
        <v>0</v>
      </c>
      <c r="Q165" s="38">
        <v>7000</v>
      </c>
    </row>
    <row r="166" spans="2:17" ht="12.75">
      <c r="B166" s="7" t="s">
        <v>368</v>
      </c>
      <c r="C166" s="10" t="s">
        <v>393</v>
      </c>
      <c r="D166" s="3">
        <f t="shared" si="17"/>
        <v>2</v>
      </c>
      <c r="E166" s="3">
        <v>1</v>
      </c>
      <c r="F166" s="3">
        <v>1</v>
      </c>
      <c r="G166" s="3">
        <v>0</v>
      </c>
      <c r="H166" s="5">
        <f>I166+J166</f>
        <v>0</v>
      </c>
      <c r="I166" s="3">
        <v>0</v>
      </c>
      <c r="J166" s="3">
        <v>0</v>
      </c>
      <c r="K166" s="5">
        <f t="shared" si="16"/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8">
        <v>3735</v>
      </c>
    </row>
    <row r="167" spans="2:17" ht="38.25">
      <c r="B167" s="7" t="s">
        <v>389</v>
      </c>
      <c r="C167" s="10" t="s">
        <v>393</v>
      </c>
      <c r="D167" s="3">
        <f t="shared" si="17"/>
        <v>1</v>
      </c>
      <c r="E167" s="3">
        <v>0</v>
      </c>
      <c r="F167" s="3">
        <v>1</v>
      </c>
      <c r="G167" s="3">
        <v>0</v>
      </c>
      <c r="H167" s="5">
        <f>I167+J167</f>
        <v>0</v>
      </c>
      <c r="I167" s="3">
        <v>0</v>
      </c>
      <c r="J167" s="3">
        <v>0</v>
      </c>
      <c r="K167" s="5">
        <f t="shared" si="16"/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8">
        <v>3800</v>
      </c>
    </row>
    <row r="168" spans="2:17" ht="12.75">
      <c r="B168" s="7" t="s">
        <v>207</v>
      </c>
      <c r="C168" s="10" t="s">
        <v>490</v>
      </c>
      <c r="D168" s="3">
        <f t="shared" si="17"/>
        <v>5</v>
      </c>
      <c r="E168" s="3">
        <v>3</v>
      </c>
      <c r="F168" s="3">
        <v>1</v>
      </c>
      <c r="G168" s="3">
        <v>1</v>
      </c>
      <c r="H168" s="5">
        <f>I168+J168</f>
        <v>0</v>
      </c>
      <c r="I168" s="3">
        <v>0</v>
      </c>
      <c r="J168" s="3">
        <v>0</v>
      </c>
      <c r="K168" s="5">
        <f t="shared" si="16"/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8">
        <v>2652.6</v>
      </c>
    </row>
    <row r="169" spans="2:17" ht="38.25">
      <c r="B169" s="7" t="s">
        <v>171</v>
      </c>
      <c r="C169" s="10" t="s">
        <v>490</v>
      </c>
      <c r="D169" s="3">
        <f t="shared" si="17"/>
        <v>2</v>
      </c>
      <c r="E169" s="3">
        <v>0</v>
      </c>
      <c r="F169" s="3">
        <v>2</v>
      </c>
      <c r="G169" s="3">
        <v>0</v>
      </c>
      <c r="H169" s="5">
        <f>I169+J169</f>
        <v>0</v>
      </c>
      <c r="I169" s="3">
        <v>0</v>
      </c>
      <c r="J169" s="3">
        <v>0</v>
      </c>
      <c r="K169" s="5">
        <f t="shared" si="16"/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8">
        <v>3700</v>
      </c>
    </row>
    <row r="170" spans="2:17" ht="12.75">
      <c r="B170" s="7" t="s">
        <v>234</v>
      </c>
      <c r="C170" s="10" t="s">
        <v>403</v>
      </c>
      <c r="D170" s="3">
        <f t="shared" si="17"/>
        <v>1</v>
      </c>
      <c r="E170" s="3">
        <v>1</v>
      </c>
      <c r="F170" s="3">
        <v>0</v>
      </c>
      <c r="G170" s="3">
        <v>0</v>
      </c>
      <c r="H170" s="5">
        <f>I170+J170</f>
        <v>0</v>
      </c>
      <c r="I170" s="3">
        <v>0</v>
      </c>
      <c r="J170" s="3">
        <v>0</v>
      </c>
      <c r="K170" s="5">
        <f t="shared" si="16"/>
        <v>0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  <c r="Q170" s="38">
        <v>3200</v>
      </c>
    </row>
    <row r="171" spans="2:17" ht="12.75">
      <c r="B171" s="7" t="s">
        <v>507</v>
      </c>
      <c r="C171" s="10" t="s">
        <v>481</v>
      </c>
      <c r="D171" s="3">
        <f t="shared" si="17"/>
        <v>1</v>
      </c>
      <c r="E171" s="3">
        <v>0</v>
      </c>
      <c r="F171" s="3">
        <v>0</v>
      </c>
      <c r="G171" s="3">
        <v>1</v>
      </c>
      <c r="H171" s="5">
        <f>I171+J171</f>
        <v>0</v>
      </c>
      <c r="I171" s="3">
        <v>0</v>
      </c>
      <c r="J171" s="3">
        <v>0</v>
      </c>
      <c r="K171" s="5">
        <f t="shared" si="16"/>
        <v>0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8">
        <v>4210</v>
      </c>
    </row>
    <row r="172" spans="2:17" ht="12.75">
      <c r="B172" s="7" t="s">
        <v>537</v>
      </c>
      <c r="C172" s="10" t="s">
        <v>245</v>
      </c>
      <c r="D172" s="3">
        <f t="shared" si="17"/>
        <v>4</v>
      </c>
      <c r="E172" s="3">
        <v>0</v>
      </c>
      <c r="F172" s="3">
        <v>0</v>
      </c>
      <c r="G172" s="3">
        <v>4</v>
      </c>
      <c r="H172" s="5">
        <f>I172+J172</f>
        <v>0</v>
      </c>
      <c r="I172" s="3">
        <v>0</v>
      </c>
      <c r="J172" s="3">
        <v>0</v>
      </c>
      <c r="K172" s="5">
        <f t="shared" si="16"/>
        <v>0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8">
        <v>4475</v>
      </c>
    </row>
    <row r="173" spans="2:17" ht="25.5">
      <c r="B173" s="7" t="s">
        <v>410</v>
      </c>
      <c r="C173" s="10" t="s">
        <v>245</v>
      </c>
      <c r="D173" s="3">
        <f t="shared" si="17"/>
        <v>1</v>
      </c>
      <c r="E173" s="3">
        <v>1</v>
      </c>
      <c r="F173" s="3">
        <v>0</v>
      </c>
      <c r="G173" s="3">
        <v>0</v>
      </c>
      <c r="H173" s="5">
        <f>I173+J173</f>
        <v>0</v>
      </c>
      <c r="I173" s="3">
        <v>0</v>
      </c>
      <c r="J173" s="3">
        <v>0</v>
      </c>
      <c r="K173" s="5">
        <f t="shared" si="16"/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8">
        <v>3200</v>
      </c>
    </row>
    <row r="174" spans="2:17" ht="12.75">
      <c r="B174" s="7" t="s">
        <v>544</v>
      </c>
      <c r="C174" s="10" t="s">
        <v>245</v>
      </c>
      <c r="D174" s="3">
        <f t="shared" si="17"/>
        <v>1</v>
      </c>
      <c r="E174" s="3">
        <v>1</v>
      </c>
      <c r="F174" s="3">
        <v>0</v>
      </c>
      <c r="G174" s="3">
        <v>0</v>
      </c>
      <c r="H174" s="5">
        <f>I174+J174</f>
        <v>0</v>
      </c>
      <c r="I174" s="3">
        <v>0</v>
      </c>
      <c r="J174" s="3">
        <v>0</v>
      </c>
      <c r="K174" s="5">
        <f t="shared" si="16"/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8">
        <v>1750</v>
      </c>
    </row>
    <row r="175" spans="2:17" ht="12.75">
      <c r="B175" s="7" t="s">
        <v>278</v>
      </c>
      <c r="C175" s="10" t="s">
        <v>245</v>
      </c>
      <c r="D175" s="3">
        <f t="shared" si="17"/>
        <v>6</v>
      </c>
      <c r="E175" s="3">
        <v>3</v>
      </c>
      <c r="F175" s="3">
        <v>2</v>
      </c>
      <c r="G175" s="3">
        <v>1</v>
      </c>
      <c r="H175" s="5">
        <f>I175+J175</f>
        <v>0</v>
      </c>
      <c r="I175" s="3">
        <v>0</v>
      </c>
      <c r="J175" s="3">
        <v>0</v>
      </c>
      <c r="K175" s="5">
        <f t="shared" si="16"/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8">
        <v>3464.33</v>
      </c>
    </row>
    <row r="176" spans="2:17" ht="12.75">
      <c r="B176" s="7" t="s">
        <v>521</v>
      </c>
      <c r="C176" s="10" t="s">
        <v>76</v>
      </c>
      <c r="D176" s="3">
        <f t="shared" si="17"/>
        <v>2</v>
      </c>
      <c r="E176" s="3">
        <v>0</v>
      </c>
      <c r="F176" s="3">
        <v>0</v>
      </c>
      <c r="G176" s="3">
        <v>0</v>
      </c>
      <c r="H176" s="5">
        <f>I176+J176</f>
        <v>1</v>
      </c>
      <c r="I176" s="3">
        <v>1</v>
      </c>
      <c r="J176" s="3">
        <v>0</v>
      </c>
      <c r="K176" s="5">
        <f t="shared" si="16"/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8">
        <v>5000</v>
      </c>
    </row>
    <row r="177" spans="2:17" ht="12.75">
      <c r="B177" s="7" t="s">
        <v>374</v>
      </c>
      <c r="C177" s="10" t="s">
        <v>76</v>
      </c>
      <c r="D177" s="3">
        <f t="shared" si="17"/>
        <v>2</v>
      </c>
      <c r="E177" s="3">
        <v>0</v>
      </c>
      <c r="F177" s="3">
        <v>0</v>
      </c>
      <c r="G177" s="3">
        <v>0</v>
      </c>
      <c r="H177" s="5">
        <f>I177+J177</f>
        <v>1</v>
      </c>
      <c r="I177" s="3">
        <v>0</v>
      </c>
      <c r="J177" s="3">
        <v>1</v>
      </c>
      <c r="K177" s="5">
        <f t="shared" si="16"/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8">
        <v>6100</v>
      </c>
    </row>
    <row r="178" spans="2:17" ht="12.75">
      <c r="B178" s="7" t="s">
        <v>17</v>
      </c>
      <c r="C178" s="10" t="s">
        <v>378</v>
      </c>
      <c r="D178" s="3">
        <f t="shared" si="17"/>
        <v>1</v>
      </c>
      <c r="E178" s="3">
        <v>1</v>
      </c>
      <c r="F178" s="3">
        <v>0</v>
      </c>
      <c r="G178" s="3">
        <v>0</v>
      </c>
      <c r="H178" s="5">
        <f>I178+J178</f>
        <v>0</v>
      </c>
      <c r="I178" s="3">
        <v>0</v>
      </c>
      <c r="J178" s="3">
        <v>0</v>
      </c>
      <c r="K178" s="5">
        <f t="shared" si="16"/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8">
        <v>3200</v>
      </c>
    </row>
    <row r="179" spans="2:17" ht="12.75">
      <c r="B179" s="7" t="s">
        <v>87</v>
      </c>
      <c r="C179" s="10" t="s">
        <v>100</v>
      </c>
      <c r="D179" s="3">
        <f t="shared" si="17"/>
        <v>3</v>
      </c>
      <c r="E179" s="3">
        <v>0</v>
      </c>
      <c r="F179" s="3">
        <v>3</v>
      </c>
      <c r="G179" s="3">
        <v>0</v>
      </c>
      <c r="H179" s="5">
        <f>I179+J179</f>
        <v>0</v>
      </c>
      <c r="I179" s="3">
        <v>0</v>
      </c>
      <c r="J179" s="3">
        <v>0</v>
      </c>
      <c r="K179" s="5">
        <f t="shared" si="16"/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8">
        <v>3407.67</v>
      </c>
    </row>
    <row r="180" spans="2:17" ht="12.75">
      <c r="B180" s="7" t="s">
        <v>267</v>
      </c>
      <c r="C180" s="10" t="s">
        <v>100</v>
      </c>
      <c r="D180" s="3">
        <f t="shared" si="17"/>
        <v>1</v>
      </c>
      <c r="E180" s="3">
        <v>0</v>
      </c>
      <c r="F180" s="3">
        <v>0</v>
      </c>
      <c r="G180" s="3">
        <v>1</v>
      </c>
      <c r="H180" s="5">
        <f>I180+J180</f>
        <v>0</v>
      </c>
      <c r="I180" s="3">
        <v>0</v>
      </c>
      <c r="J180" s="3">
        <v>0</v>
      </c>
      <c r="K180" s="5">
        <f t="shared" si="16"/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8">
        <v>4000</v>
      </c>
    </row>
    <row r="181" spans="2:17" ht="25.5">
      <c r="B181" s="7" t="s">
        <v>195</v>
      </c>
      <c r="C181" s="10" t="s">
        <v>100</v>
      </c>
      <c r="D181" s="3">
        <f t="shared" si="17"/>
        <v>2</v>
      </c>
      <c r="E181" s="3">
        <v>0</v>
      </c>
      <c r="F181" s="3">
        <v>0</v>
      </c>
      <c r="G181" s="3">
        <v>0</v>
      </c>
      <c r="H181" s="5">
        <f>I181+J181</f>
        <v>1</v>
      </c>
      <c r="I181" s="3">
        <v>1</v>
      </c>
      <c r="J181" s="3">
        <v>0</v>
      </c>
      <c r="K181" s="5">
        <f t="shared" si="16"/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8">
        <v>5000</v>
      </c>
    </row>
    <row r="182" spans="2:17" ht="12.75">
      <c r="B182" s="7" t="s">
        <v>223</v>
      </c>
      <c r="C182" s="10" t="s">
        <v>492</v>
      </c>
      <c r="D182" s="3">
        <f t="shared" si="17"/>
        <v>2</v>
      </c>
      <c r="E182" s="3">
        <v>1</v>
      </c>
      <c r="F182" s="3">
        <v>1</v>
      </c>
      <c r="G182" s="3">
        <v>0</v>
      </c>
      <c r="H182" s="5">
        <f>I182+J182</f>
        <v>0</v>
      </c>
      <c r="I182" s="3">
        <v>0</v>
      </c>
      <c r="J182" s="3">
        <v>0</v>
      </c>
      <c r="K182" s="5">
        <f t="shared" si="16"/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8">
        <v>3461.5</v>
      </c>
    </row>
    <row r="183" spans="2:17" ht="25.5">
      <c r="B183" s="7" t="s">
        <v>444</v>
      </c>
      <c r="C183" s="10" t="s">
        <v>531</v>
      </c>
      <c r="D183" s="3">
        <f t="shared" si="17"/>
        <v>1</v>
      </c>
      <c r="E183" s="3">
        <v>1</v>
      </c>
      <c r="F183" s="3">
        <v>0</v>
      </c>
      <c r="G183" s="3">
        <v>0</v>
      </c>
      <c r="H183" s="5">
        <f>I183+J183</f>
        <v>0</v>
      </c>
      <c r="I183" s="3">
        <v>0</v>
      </c>
      <c r="J183" s="3">
        <v>0</v>
      </c>
      <c r="K183" s="5">
        <f t="shared" si="16"/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8">
        <v>3200</v>
      </c>
    </row>
    <row r="184" spans="2:20" ht="15" customHeight="1">
      <c r="B184" s="21" t="s">
        <v>457</v>
      </c>
      <c r="C184" s="22"/>
      <c r="D184" s="41">
        <f t="shared" si="17"/>
        <v>47</v>
      </c>
      <c r="E184" s="41">
        <f aca="true" t="shared" si="19" ref="E184:P184">SUM(E163:E183)</f>
        <v>15</v>
      </c>
      <c r="F184" s="41">
        <f t="shared" si="19"/>
        <v>16</v>
      </c>
      <c r="G184" s="41">
        <f t="shared" si="19"/>
        <v>8</v>
      </c>
      <c r="H184" s="40">
        <f>I184+J184</f>
        <v>3</v>
      </c>
      <c r="I184" s="41">
        <f t="shared" si="19"/>
        <v>2</v>
      </c>
      <c r="J184" s="41">
        <f t="shared" si="19"/>
        <v>1</v>
      </c>
      <c r="K184" s="40">
        <f t="shared" si="16"/>
        <v>1</v>
      </c>
      <c r="L184" s="41">
        <f t="shared" si="19"/>
        <v>1</v>
      </c>
      <c r="M184" s="41">
        <f t="shared" si="19"/>
        <v>0</v>
      </c>
      <c r="N184" s="41">
        <f t="shared" si="19"/>
        <v>0</v>
      </c>
      <c r="O184" s="41">
        <f t="shared" si="19"/>
        <v>0</v>
      </c>
      <c r="P184" s="41">
        <f t="shared" si="19"/>
        <v>0</v>
      </c>
      <c r="Q184" s="39">
        <f>IF(D184=0,0,SUMPRODUCT(D163:D183,Q163:Q183)/D184)</f>
        <v>3857.297659574468</v>
      </c>
      <c r="R184" s="13"/>
      <c r="S184" s="13"/>
      <c r="T184" s="13"/>
    </row>
    <row r="185" spans="2:17" ht="25.5">
      <c r="B185" s="7" t="s">
        <v>379</v>
      </c>
      <c r="C185" s="10" t="s">
        <v>179</v>
      </c>
      <c r="D185" s="3">
        <f t="shared" si="17"/>
        <v>1</v>
      </c>
      <c r="E185" s="3">
        <v>0</v>
      </c>
      <c r="F185" s="3">
        <v>0</v>
      </c>
      <c r="G185" s="3">
        <v>1</v>
      </c>
      <c r="H185" s="5">
        <f>I185+J185</f>
        <v>0</v>
      </c>
      <c r="I185" s="3">
        <v>0</v>
      </c>
      <c r="J185" s="3">
        <v>0</v>
      </c>
      <c r="K185" s="5">
        <f t="shared" si="16"/>
        <v>0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8">
        <v>4000</v>
      </c>
    </row>
    <row r="186" spans="2:17" ht="12.75">
      <c r="B186" s="7" t="s">
        <v>226</v>
      </c>
      <c r="C186" s="10" t="s">
        <v>205</v>
      </c>
      <c r="D186" s="3">
        <f t="shared" si="17"/>
        <v>29</v>
      </c>
      <c r="E186" s="3">
        <v>10</v>
      </c>
      <c r="F186" s="3">
        <v>9</v>
      </c>
      <c r="G186" s="3">
        <v>6</v>
      </c>
      <c r="H186" s="5">
        <f>I186+J186</f>
        <v>2</v>
      </c>
      <c r="I186" s="3">
        <v>2</v>
      </c>
      <c r="J186" s="3">
        <v>0</v>
      </c>
      <c r="K186" s="5">
        <f t="shared" si="16"/>
        <v>0</v>
      </c>
      <c r="L186" s="3">
        <v>0</v>
      </c>
      <c r="M186" s="3">
        <v>0</v>
      </c>
      <c r="N186" s="3">
        <v>0</v>
      </c>
      <c r="O186" s="3">
        <v>0</v>
      </c>
      <c r="P186" s="3">
        <v>0</v>
      </c>
      <c r="Q186" s="38">
        <v>3606.44</v>
      </c>
    </row>
    <row r="187" spans="2:17" ht="12.75">
      <c r="B187" s="7" t="s">
        <v>536</v>
      </c>
      <c r="C187" s="10" t="s">
        <v>47</v>
      </c>
      <c r="D187" s="3">
        <f t="shared" si="17"/>
        <v>7</v>
      </c>
      <c r="E187" s="3">
        <v>4</v>
      </c>
      <c r="F187" s="3">
        <v>3</v>
      </c>
      <c r="G187" s="3">
        <v>0</v>
      </c>
      <c r="H187" s="5">
        <f>I187+J187</f>
        <v>0</v>
      </c>
      <c r="I187" s="3">
        <v>0</v>
      </c>
      <c r="J187" s="3">
        <v>0</v>
      </c>
      <c r="K187" s="5">
        <f t="shared" si="16"/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8">
        <v>3141.86</v>
      </c>
    </row>
    <row r="188" spans="2:17" ht="12.75">
      <c r="B188" s="7" t="s">
        <v>533</v>
      </c>
      <c r="C188" s="10" t="s">
        <v>47</v>
      </c>
      <c r="D188" s="3">
        <f t="shared" si="17"/>
        <v>10</v>
      </c>
      <c r="E188" s="3">
        <v>6</v>
      </c>
      <c r="F188" s="3">
        <v>2</v>
      </c>
      <c r="G188" s="3">
        <v>2</v>
      </c>
      <c r="H188" s="5">
        <f>I188+J188</f>
        <v>0</v>
      </c>
      <c r="I188" s="3">
        <v>0</v>
      </c>
      <c r="J188" s="3">
        <v>0</v>
      </c>
      <c r="K188" s="5">
        <f t="shared" si="16"/>
        <v>0</v>
      </c>
      <c r="L188" s="3">
        <v>0</v>
      </c>
      <c r="M188" s="3">
        <v>0</v>
      </c>
      <c r="N188" s="3">
        <v>0</v>
      </c>
      <c r="O188" s="3">
        <v>0</v>
      </c>
      <c r="P188" s="3">
        <v>0</v>
      </c>
      <c r="Q188" s="38">
        <v>3487.5</v>
      </c>
    </row>
    <row r="189" spans="2:17" ht="12.75">
      <c r="B189" s="7" t="s">
        <v>408</v>
      </c>
      <c r="C189" s="10" t="s">
        <v>158</v>
      </c>
      <c r="D189" s="3">
        <f t="shared" si="17"/>
        <v>1</v>
      </c>
      <c r="E189" s="3">
        <v>0</v>
      </c>
      <c r="F189" s="3">
        <v>1</v>
      </c>
      <c r="G189" s="3">
        <v>0</v>
      </c>
      <c r="H189" s="5">
        <f>I189+J189</f>
        <v>0</v>
      </c>
      <c r="I189" s="3">
        <v>0</v>
      </c>
      <c r="J189" s="3">
        <v>0</v>
      </c>
      <c r="K189" s="5">
        <f t="shared" si="16"/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8">
        <v>3417.6</v>
      </c>
    </row>
    <row r="190" spans="2:17" ht="51">
      <c r="B190" s="7" t="s">
        <v>200</v>
      </c>
      <c r="C190" s="10" t="s">
        <v>2</v>
      </c>
      <c r="D190" s="3">
        <f t="shared" si="17"/>
        <v>2</v>
      </c>
      <c r="E190" s="3">
        <v>2</v>
      </c>
      <c r="F190" s="3">
        <v>0</v>
      </c>
      <c r="G190" s="3">
        <v>0</v>
      </c>
      <c r="H190" s="5">
        <f>I190+J190</f>
        <v>0</v>
      </c>
      <c r="I190" s="3">
        <v>0</v>
      </c>
      <c r="J190" s="3">
        <v>0</v>
      </c>
      <c r="K190" s="5">
        <f t="shared" si="16"/>
        <v>0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8">
        <v>2415</v>
      </c>
    </row>
    <row r="191" spans="2:17" ht="12.75">
      <c r="B191" s="7" t="s">
        <v>345</v>
      </c>
      <c r="C191" s="10" t="s">
        <v>61</v>
      </c>
      <c r="D191" s="3">
        <f t="shared" si="17"/>
        <v>69</v>
      </c>
      <c r="E191" s="3">
        <v>6</v>
      </c>
      <c r="F191" s="3">
        <v>63</v>
      </c>
      <c r="G191" s="3">
        <v>0</v>
      </c>
      <c r="H191" s="5">
        <f>I191+J191</f>
        <v>0</v>
      </c>
      <c r="I191" s="3">
        <v>0</v>
      </c>
      <c r="J191" s="3">
        <v>0</v>
      </c>
      <c r="K191" s="5">
        <f t="shared" si="16"/>
        <v>0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38">
        <v>3646.54</v>
      </c>
    </row>
    <row r="192" spans="2:17" ht="25.5">
      <c r="B192" s="7" t="s">
        <v>139</v>
      </c>
      <c r="C192" s="10" t="s">
        <v>186</v>
      </c>
      <c r="D192" s="3">
        <f t="shared" si="17"/>
        <v>1</v>
      </c>
      <c r="E192" s="3">
        <v>1</v>
      </c>
      <c r="F192" s="3">
        <v>0</v>
      </c>
      <c r="G192" s="3">
        <v>0</v>
      </c>
      <c r="H192" s="5">
        <f>I192+J192</f>
        <v>0</v>
      </c>
      <c r="I192" s="3">
        <v>0</v>
      </c>
      <c r="J192" s="3">
        <v>0</v>
      </c>
      <c r="K192" s="5">
        <f t="shared" si="16"/>
        <v>0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8">
        <v>1600</v>
      </c>
    </row>
    <row r="193" spans="2:17" ht="12.75">
      <c r="B193" s="7" t="s">
        <v>289</v>
      </c>
      <c r="C193" s="10" t="s">
        <v>32</v>
      </c>
      <c r="D193" s="3">
        <f t="shared" si="17"/>
        <v>2</v>
      </c>
      <c r="E193" s="3">
        <v>0</v>
      </c>
      <c r="F193" s="3">
        <v>2</v>
      </c>
      <c r="G193" s="3">
        <v>0</v>
      </c>
      <c r="H193" s="5">
        <f>I193+J193</f>
        <v>0</v>
      </c>
      <c r="I193" s="3">
        <v>0</v>
      </c>
      <c r="J193" s="3">
        <v>0</v>
      </c>
      <c r="K193" s="5">
        <f t="shared" si="16"/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8">
        <v>3620</v>
      </c>
    </row>
    <row r="194" spans="2:17" ht="12.75">
      <c r="B194" s="7" t="s">
        <v>180</v>
      </c>
      <c r="C194" s="10" t="s">
        <v>10</v>
      </c>
      <c r="D194" s="3">
        <f t="shared" si="17"/>
        <v>7</v>
      </c>
      <c r="E194" s="3">
        <v>0</v>
      </c>
      <c r="F194" s="3">
        <v>1</v>
      </c>
      <c r="G194" s="3">
        <v>0</v>
      </c>
      <c r="H194" s="5">
        <f>I194+J194</f>
        <v>3</v>
      </c>
      <c r="I194" s="3">
        <v>3</v>
      </c>
      <c r="J194" s="3">
        <v>0</v>
      </c>
      <c r="K194" s="5">
        <f t="shared" si="16"/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8">
        <v>4755.75</v>
      </c>
    </row>
    <row r="195" spans="2:17" ht="12.75">
      <c r="B195" s="7" t="s">
        <v>336</v>
      </c>
      <c r="C195" s="10" t="s">
        <v>259</v>
      </c>
      <c r="D195" s="3">
        <f t="shared" si="17"/>
        <v>1</v>
      </c>
      <c r="E195" s="3">
        <v>0</v>
      </c>
      <c r="F195" s="3">
        <v>1</v>
      </c>
      <c r="G195" s="3">
        <v>0</v>
      </c>
      <c r="H195" s="5">
        <f>I195+J195</f>
        <v>0</v>
      </c>
      <c r="I195" s="3">
        <v>0</v>
      </c>
      <c r="J195" s="3">
        <v>0</v>
      </c>
      <c r="K195" s="5">
        <f t="shared" si="16"/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8">
        <v>3723</v>
      </c>
    </row>
    <row r="196" spans="2:17" ht="25.5">
      <c r="B196" s="7" t="s">
        <v>155</v>
      </c>
      <c r="C196" s="10" t="s">
        <v>259</v>
      </c>
      <c r="D196" s="3">
        <f t="shared" si="17"/>
        <v>1</v>
      </c>
      <c r="E196" s="3">
        <v>0</v>
      </c>
      <c r="F196" s="3">
        <v>0</v>
      </c>
      <c r="G196" s="3">
        <v>0</v>
      </c>
      <c r="H196" s="5">
        <f>I196+J196</f>
        <v>0</v>
      </c>
      <c r="I196" s="3">
        <v>0</v>
      </c>
      <c r="J196" s="3">
        <v>0</v>
      </c>
      <c r="K196" s="5">
        <f t="shared" si="16"/>
        <v>0</v>
      </c>
      <c r="L196" s="3">
        <v>0</v>
      </c>
      <c r="M196" s="3">
        <v>0</v>
      </c>
      <c r="N196" s="3">
        <v>0</v>
      </c>
      <c r="O196" s="3">
        <v>1</v>
      </c>
      <c r="P196" s="3">
        <v>0</v>
      </c>
      <c r="Q196" s="38">
        <v>10000</v>
      </c>
    </row>
    <row r="197" spans="2:17" ht="12.75">
      <c r="B197" s="7" t="s">
        <v>280</v>
      </c>
      <c r="C197" s="10" t="s">
        <v>259</v>
      </c>
      <c r="D197" s="3">
        <f t="shared" si="17"/>
        <v>6</v>
      </c>
      <c r="E197" s="3">
        <v>0</v>
      </c>
      <c r="F197" s="3">
        <v>5</v>
      </c>
      <c r="G197" s="3">
        <v>1</v>
      </c>
      <c r="H197" s="5">
        <f>I197+J197</f>
        <v>0</v>
      </c>
      <c r="I197" s="3">
        <v>0</v>
      </c>
      <c r="J197" s="3">
        <v>0</v>
      </c>
      <c r="K197" s="5">
        <f t="shared" si="16"/>
        <v>0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8">
        <v>3654.83</v>
      </c>
    </row>
    <row r="198" spans="2:17" ht="12.75">
      <c r="B198" s="7" t="s">
        <v>4</v>
      </c>
      <c r="C198" s="10" t="s">
        <v>259</v>
      </c>
      <c r="D198" s="3">
        <f t="shared" si="17"/>
        <v>1</v>
      </c>
      <c r="E198" s="3">
        <v>0</v>
      </c>
      <c r="F198" s="3">
        <v>0</v>
      </c>
      <c r="G198" s="3">
        <v>1</v>
      </c>
      <c r="H198" s="5">
        <f>I198+J198</f>
        <v>0</v>
      </c>
      <c r="I198" s="3">
        <v>0</v>
      </c>
      <c r="J198" s="3">
        <v>0</v>
      </c>
      <c r="K198" s="5">
        <f t="shared" si="16"/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8">
        <v>4600</v>
      </c>
    </row>
    <row r="199" spans="2:17" ht="12.75">
      <c r="B199" s="7" t="s">
        <v>441</v>
      </c>
      <c r="C199" s="10" t="s">
        <v>259</v>
      </c>
      <c r="D199" s="3">
        <f t="shared" si="17"/>
        <v>1</v>
      </c>
      <c r="E199" s="3">
        <v>1</v>
      </c>
      <c r="F199" s="3">
        <v>0</v>
      </c>
      <c r="G199" s="3">
        <v>0</v>
      </c>
      <c r="H199" s="5">
        <f>I199+J199</f>
        <v>0</v>
      </c>
      <c r="I199" s="3">
        <v>0</v>
      </c>
      <c r="J199" s="3">
        <v>0</v>
      </c>
      <c r="K199" s="5">
        <f aca="true" t="shared" si="20" ref="K199:K262">L199+M199+N199</f>
        <v>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8">
        <v>3200</v>
      </c>
    </row>
    <row r="200" spans="2:17" ht="12.75">
      <c r="B200" s="7" t="s">
        <v>88</v>
      </c>
      <c r="C200" s="10" t="s">
        <v>515</v>
      </c>
      <c r="D200" s="3">
        <f t="shared" si="17"/>
        <v>6</v>
      </c>
      <c r="E200" s="3">
        <v>3</v>
      </c>
      <c r="F200" s="3">
        <v>3</v>
      </c>
      <c r="G200" s="3">
        <v>0</v>
      </c>
      <c r="H200" s="5">
        <f>I200+J200</f>
        <v>0</v>
      </c>
      <c r="I200" s="3">
        <v>0</v>
      </c>
      <c r="J200" s="3">
        <v>0</v>
      </c>
      <c r="K200" s="5">
        <f t="shared" si="20"/>
        <v>0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 s="38">
        <v>3389.17</v>
      </c>
    </row>
    <row r="201" spans="2:17" ht="25.5">
      <c r="B201" s="7" t="s">
        <v>285</v>
      </c>
      <c r="C201" s="10" t="s">
        <v>515</v>
      </c>
      <c r="D201" s="3">
        <f t="shared" si="17"/>
        <v>31</v>
      </c>
      <c r="E201" s="3">
        <v>12</v>
      </c>
      <c r="F201" s="3">
        <v>10</v>
      </c>
      <c r="G201" s="3">
        <v>7</v>
      </c>
      <c r="H201" s="5">
        <f>I201+J201</f>
        <v>1</v>
      </c>
      <c r="I201" s="3">
        <v>1</v>
      </c>
      <c r="J201" s="3">
        <v>0</v>
      </c>
      <c r="K201" s="5">
        <f t="shared" si="20"/>
        <v>0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 s="38">
        <v>3481.1</v>
      </c>
    </row>
    <row r="202" spans="2:17" ht="25.5">
      <c r="B202" s="7" t="s">
        <v>312</v>
      </c>
      <c r="C202" s="10" t="s">
        <v>515</v>
      </c>
      <c r="D202" s="3">
        <f t="shared" si="17"/>
        <v>36</v>
      </c>
      <c r="E202" s="3">
        <v>26</v>
      </c>
      <c r="F202" s="3">
        <v>7</v>
      </c>
      <c r="G202" s="3">
        <v>3</v>
      </c>
      <c r="H202" s="5">
        <f>I202+J202</f>
        <v>0</v>
      </c>
      <c r="I202" s="3">
        <v>0</v>
      </c>
      <c r="J202" s="3">
        <v>0</v>
      </c>
      <c r="K202" s="5">
        <f t="shared" si="20"/>
        <v>0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38">
        <v>3299.86</v>
      </c>
    </row>
    <row r="203" spans="2:20" ht="15" customHeight="1">
      <c r="B203" s="21" t="s">
        <v>286</v>
      </c>
      <c r="C203" s="22"/>
      <c r="D203" s="41">
        <f t="shared" si="17"/>
        <v>212</v>
      </c>
      <c r="E203" s="41">
        <f aca="true" t="shared" si="21" ref="E203:P203">SUM(E185:E202)</f>
        <v>71</v>
      </c>
      <c r="F203" s="41">
        <f t="shared" si="21"/>
        <v>107</v>
      </c>
      <c r="G203" s="41">
        <f t="shared" si="21"/>
        <v>21</v>
      </c>
      <c r="H203" s="40">
        <f>I203+J203</f>
        <v>6</v>
      </c>
      <c r="I203" s="41">
        <f t="shared" si="21"/>
        <v>6</v>
      </c>
      <c r="J203" s="41">
        <f t="shared" si="21"/>
        <v>0</v>
      </c>
      <c r="K203" s="40">
        <f t="shared" si="20"/>
        <v>0</v>
      </c>
      <c r="L203" s="41">
        <f t="shared" si="21"/>
        <v>0</v>
      </c>
      <c r="M203" s="41">
        <f t="shared" si="21"/>
        <v>0</v>
      </c>
      <c r="N203" s="41">
        <f t="shared" si="21"/>
        <v>0</v>
      </c>
      <c r="O203" s="41">
        <f t="shared" si="21"/>
        <v>1</v>
      </c>
      <c r="P203" s="41">
        <f t="shared" si="21"/>
        <v>0</v>
      </c>
      <c r="Q203" s="39">
        <f>IF(D203=0,0,SUMPRODUCT(D185:D202,Q185:Q202)/D203)</f>
        <v>3575.1884433962264</v>
      </c>
      <c r="R203" s="13"/>
      <c r="S203" s="13"/>
      <c r="T203" s="13"/>
    </row>
    <row r="204" spans="2:17" ht="12.75">
      <c r="B204" s="7" t="s">
        <v>239</v>
      </c>
      <c r="C204" s="10" t="s">
        <v>91</v>
      </c>
      <c r="D204" s="3">
        <f t="shared" si="17"/>
        <v>2</v>
      </c>
      <c r="E204" s="3">
        <v>0</v>
      </c>
      <c r="F204" s="3">
        <v>2</v>
      </c>
      <c r="G204" s="3">
        <v>0</v>
      </c>
      <c r="H204" s="5">
        <f>I204+J204</f>
        <v>0</v>
      </c>
      <c r="I204" s="3">
        <v>0</v>
      </c>
      <c r="J204" s="3">
        <v>0</v>
      </c>
      <c r="K204" s="5">
        <f t="shared" si="20"/>
        <v>0</v>
      </c>
      <c r="L204" s="3">
        <v>0</v>
      </c>
      <c r="M204" s="3">
        <v>0</v>
      </c>
      <c r="N204" s="3">
        <v>0</v>
      </c>
      <c r="O204" s="3">
        <v>0</v>
      </c>
      <c r="P204" s="3">
        <v>0</v>
      </c>
      <c r="Q204" s="38">
        <v>3374</v>
      </c>
    </row>
    <row r="205" spans="2:17" ht="12.75">
      <c r="B205" s="7" t="s">
        <v>21</v>
      </c>
      <c r="C205" s="10" t="s">
        <v>221</v>
      </c>
      <c r="D205" s="3">
        <f t="shared" si="17"/>
        <v>1</v>
      </c>
      <c r="E205" s="3">
        <v>1</v>
      </c>
      <c r="F205" s="3">
        <v>0</v>
      </c>
      <c r="G205" s="3">
        <v>0</v>
      </c>
      <c r="H205" s="5">
        <f>I205+J205</f>
        <v>0</v>
      </c>
      <c r="I205" s="3">
        <v>0</v>
      </c>
      <c r="J205" s="3">
        <v>0</v>
      </c>
      <c r="K205" s="5">
        <f t="shared" si="20"/>
        <v>0</v>
      </c>
      <c r="L205" s="3">
        <v>0</v>
      </c>
      <c r="M205" s="3">
        <v>0</v>
      </c>
      <c r="N205" s="3">
        <v>0</v>
      </c>
      <c r="O205" s="3">
        <v>0</v>
      </c>
      <c r="P205" s="3">
        <v>0</v>
      </c>
      <c r="Q205" s="38">
        <v>3200</v>
      </c>
    </row>
    <row r="206" spans="2:17" ht="12.75">
      <c r="B206" s="7" t="s">
        <v>341</v>
      </c>
      <c r="C206" s="10" t="s">
        <v>221</v>
      </c>
      <c r="D206" s="3">
        <f t="shared" si="17"/>
        <v>1</v>
      </c>
      <c r="E206" s="3">
        <v>0</v>
      </c>
      <c r="F206" s="3">
        <v>1</v>
      </c>
      <c r="G206" s="3">
        <v>0</v>
      </c>
      <c r="H206" s="5">
        <f>I206+J206</f>
        <v>0</v>
      </c>
      <c r="I206" s="3">
        <v>0</v>
      </c>
      <c r="J206" s="3">
        <v>0</v>
      </c>
      <c r="K206" s="5">
        <f t="shared" si="20"/>
        <v>0</v>
      </c>
      <c r="L206" s="3">
        <v>0</v>
      </c>
      <c r="M206" s="3">
        <v>0</v>
      </c>
      <c r="N206" s="3">
        <v>0</v>
      </c>
      <c r="O206" s="3">
        <v>0</v>
      </c>
      <c r="P206" s="3">
        <v>0</v>
      </c>
      <c r="Q206" s="38">
        <v>3723</v>
      </c>
    </row>
    <row r="207" spans="2:17" ht="12.75">
      <c r="B207" s="7" t="s">
        <v>527</v>
      </c>
      <c r="C207" s="10" t="s">
        <v>221</v>
      </c>
      <c r="D207" s="3">
        <f t="shared" si="17"/>
        <v>6</v>
      </c>
      <c r="E207" s="3">
        <v>1</v>
      </c>
      <c r="F207" s="3">
        <v>3</v>
      </c>
      <c r="G207" s="3">
        <v>0</v>
      </c>
      <c r="H207" s="5">
        <f>I207+J207</f>
        <v>1</v>
      </c>
      <c r="I207" s="3">
        <v>1</v>
      </c>
      <c r="J207" s="3">
        <v>0</v>
      </c>
      <c r="K207" s="5">
        <f t="shared" si="20"/>
        <v>0</v>
      </c>
      <c r="L207" s="3">
        <v>0</v>
      </c>
      <c r="M207" s="3">
        <v>0</v>
      </c>
      <c r="N207" s="3">
        <v>0</v>
      </c>
      <c r="O207" s="3">
        <v>0</v>
      </c>
      <c r="P207" s="3">
        <v>0</v>
      </c>
      <c r="Q207" s="38">
        <v>3889.2</v>
      </c>
    </row>
    <row r="208" spans="2:17" ht="12.75">
      <c r="B208" s="7" t="s">
        <v>240</v>
      </c>
      <c r="C208" s="10" t="s">
        <v>221</v>
      </c>
      <c r="D208" s="3">
        <f aca="true" t="shared" si="22" ref="D208:D271">SUM(E208:P208)</f>
        <v>9</v>
      </c>
      <c r="E208" s="3">
        <v>2</v>
      </c>
      <c r="F208" s="3">
        <v>2</v>
      </c>
      <c r="G208" s="3">
        <v>1</v>
      </c>
      <c r="H208" s="5">
        <f>I208+J208</f>
        <v>2</v>
      </c>
      <c r="I208" s="3">
        <v>2</v>
      </c>
      <c r="J208" s="3">
        <v>0</v>
      </c>
      <c r="K208" s="5">
        <f t="shared" si="20"/>
        <v>0</v>
      </c>
      <c r="L208" s="3">
        <v>0</v>
      </c>
      <c r="M208" s="3">
        <v>0</v>
      </c>
      <c r="N208" s="3">
        <v>0</v>
      </c>
      <c r="O208" s="3">
        <v>0</v>
      </c>
      <c r="P208" s="3">
        <v>0</v>
      </c>
      <c r="Q208" s="38">
        <v>3973.57</v>
      </c>
    </row>
    <row r="209" spans="2:17" ht="51">
      <c r="B209" s="7" t="s">
        <v>0</v>
      </c>
      <c r="C209" s="10" t="s">
        <v>244</v>
      </c>
      <c r="D209" s="3">
        <f t="shared" si="22"/>
        <v>1</v>
      </c>
      <c r="E209" s="3">
        <v>1</v>
      </c>
      <c r="F209" s="3">
        <v>0</v>
      </c>
      <c r="G209" s="3">
        <v>0</v>
      </c>
      <c r="H209" s="5">
        <f>I209+J209</f>
        <v>0</v>
      </c>
      <c r="I209" s="3">
        <v>0</v>
      </c>
      <c r="J209" s="3">
        <v>0</v>
      </c>
      <c r="K209" s="5">
        <f t="shared" si="20"/>
        <v>0</v>
      </c>
      <c r="L209" s="3">
        <v>0</v>
      </c>
      <c r="M209" s="3">
        <v>0</v>
      </c>
      <c r="N209" s="3">
        <v>0</v>
      </c>
      <c r="O209" s="3">
        <v>0</v>
      </c>
      <c r="P209" s="3">
        <v>0</v>
      </c>
      <c r="Q209" s="38">
        <v>3200</v>
      </c>
    </row>
    <row r="210" spans="2:17" ht="12.75">
      <c r="B210" s="7" t="s">
        <v>229</v>
      </c>
      <c r="C210" s="10" t="s">
        <v>263</v>
      </c>
      <c r="D210" s="3">
        <f t="shared" si="22"/>
        <v>2</v>
      </c>
      <c r="E210" s="3">
        <v>0</v>
      </c>
      <c r="F210" s="3">
        <v>0</v>
      </c>
      <c r="G210" s="3">
        <v>0</v>
      </c>
      <c r="H210" s="5">
        <f>I210+J210</f>
        <v>1</v>
      </c>
      <c r="I210" s="3">
        <v>1</v>
      </c>
      <c r="J210" s="3">
        <v>0</v>
      </c>
      <c r="K210" s="5">
        <f t="shared" si="20"/>
        <v>0</v>
      </c>
      <c r="L210" s="3">
        <v>0</v>
      </c>
      <c r="M210" s="3">
        <v>0</v>
      </c>
      <c r="N210" s="3">
        <v>0</v>
      </c>
      <c r="O210" s="3">
        <v>0</v>
      </c>
      <c r="P210" s="3">
        <v>0</v>
      </c>
      <c r="Q210" s="38">
        <v>5000</v>
      </c>
    </row>
    <row r="211" spans="2:17" ht="12.75">
      <c r="B211" s="7" t="s">
        <v>513</v>
      </c>
      <c r="C211" s="10" t="s">
        <v>263</v>
      </c>
      <c r="D211" s="3">
        <f t="shared" si="22"/>
        <v>2</v>
      </c>
      <c r="E211" s="3">
        <v>0</v>
      </c>
      <c r="F211" s="3">
        <v>2</v>
      </c>
      <c r="G211" s="3">
        <v>0</v>
      </c>
      <c r="H211" s="5">
        <f>I211+J211</f>
        <v>0</v>
      </c>
      <c r="I211" s="3">
        <v>0</v>
      </c>
      <c r="J211" s="3">
        <v>0</v>
      </c>
      <c r="K211" s="5">
        <f t="shared" si="20"/>
        <v>0</v>
      </c>
      <c r="L211" s="3">
        <v>0</v>
      </c>
      <c r="M211" s="3">
        <v>0</v>
      </c>
      <c r="N211" s="3">
        <v>0</v>
      </c>
      <c r="O211" s="3">
        <v>0</v>
      </c>
      <c r="P211" s="3">
        <v>0</v>
      </c>
      <c r="Q211" s="38">
        <v>3723</v>
      </c>
    </row>
    <row r="212" spans="2:17" ht="12.75">
      <c r="B212" s="7" t="s">
        <v>367</v>
      </c>
      <c r="C212" s="10" t="s">
        <v>263</v>
      </c>
      <c r="D212" s="3">
        <f t="shared" si="22"/>
        <v>2</v>
      </c>
      <c r="E212" s="3">
        <v>0</v>
      </c>
      <c r="F212" s="3">
        <v>0</v>
      </c>
      <c r="G212" s="3">
        <v>0</v>
      </c>
      <c r="H212" s="5">
        <f>I212+J212</f>
        <v>1</v>
      </c>
      <c r="I212" s="3">
        <v>1</v>
      </c>
      <c r="J212" s="3">
        <v>0</v>
      </c>
      <c r="K212" s="5">
        <f t="shared" si="20"/>
        <v>0</v>
      </c>
      <c r="L212" s="3">
        <v>0</v>
      </c>
      <c r="M212" s="3">
        <v>0</v>
      </c>
      <c r="N212" s="3">
        <v>0</v>
      </c>
      <c r="O212" s="3">
        <v>0</v>
      </c>
      <c r="P212" s="3">
        <v>0</v>
      </c>
      <c r="Q212" s="38">
        <v>5000</v>
      </c>
    </row>
    <row r="213" spans="2:20" ht="15" customHeight="1">
      <c r="B213" s="21" t="s">
        <v>359</v>
      </c>
      <c r="C213" s="22"/>
      <c r="D213" s="41">
        <f t="shared" si="22"/>
        <v>26</v>
      </c>
      <c r="E213" s="41">
        <f aca="true" t="shared" si="23" ref="E213:P213">SUM(E204:E212)</f>
        <v>5</v>
      </c>
      <c r="F213" s="41">
        <f t="shared" si="23"/>
        <v>10</v>
      </c>
      <c r="G213" s="41">
        <f t="shared" si="23"/>
        <v>1</v>
      </c>
      <c r="H213" s="40">
        <f>I213+J213</f>
        <v>5</v>
      </c>
      <c r="I213" s="41">
        <f t="shared" si="23"/>
        <v>5</v>
      </c>
      <c r="J213" s="41">
        <f t="shared" si="23"/>
        <v>0</v>
      </c>
      <c r="K213" s="40">
        <f t="shared" si="20"/>
        <v>0</v>
      </c>
      <c r="L213" s="41">
        <f t="shared" si="23"/>
        <v>0</v>
      </c>
      <c r="M213" s="41">
        <f t="shared" si="23"/>
        <v>0</v>
      </c>
      <c r="N213" s="41">
        <f t="shared" si="23"/>
        <v>0</v>
      </c>
      <c r="O213" s="41">
        <f t="shared" si="23"/>
        <v>0</v>
      </c>
      <c r="P213" s="41">
        <f t="shared" si="23"/>
        <v>0</v>
      </c>
      <c r="Q213" s="39">
        <f>IF(D213=0,0,SUMPRODUCT(D204:D212,Q204:Q212)/D213)</f>
        <v>3977.474230769231</v>
      </c>
      <c r="R213" s="13"/>
      <c r="S213" s="13"/>
      <c r="T213" s="13"/>
    </row>
    <row r="214" spans="2:17" ht="12.75">
      <c r="B214" s="7" t="s">
        <v>353</v>
      </c>
      <c r="C214" s="10" t="s">
        <v>138</v>
      </c>
      <c r="D214" s="3">
        <f t="shared" si="22"/>
        <v>2</v>
      </c>
      <c r="E214" s="3">
        <v>0</v>
      </c>
      <c r="F214" s="3">
        <v>2</v>
      </c>
      <c r="G214" s="3">
        <v>0</v>
      </c>
      <c r="H214" s="5">
        <f>I214+J214</f>
        <v>0</v>
      </c>
      <c r="I214" s="3">
        <v>0</v>
      </c>
      <c r="J214" s="3">
        <v>0</v>
      </c>
      <c r="K214" s="5">
        <f t="shared" si="20"/>
        <v>0</v>
      </c>
      <c r="L214" s="3">
        <v>0</v>
      </c>
      <c r="M214" s="3">
        <v>0</v>
      </c>
      <c r="N214" s="3">
        <v>0</v>
      </c>
      <c r="O214" s="3">
        <v>0</v>
      </c>
      <c r="P214" s="3">
        <v>0</v>
      </c>
      <c r="Q214" s="38">
        <v>3372.12</v>
      </c>
    </row>
    <row r="215" spans="2:17" ht="12.75">
      <c r="B215" s="7" t="s">
        <v>262</v>
      </c>
      <c r="C215" s="10" t="s">
        <v>206</v>
      </c>
      <c r="D215" s="3">
        <f t="shared" si="22"/>
        <v>2</v>
      </c>
      <c r="E215" s="3">
        <v>0</v>
      </c>
      <c r="F215" s="3">
        <v>0</v>
      </c>
      <c r="G215" s="3">
        <v>0</v>
      </c>
      <c r="H215" s="5">
        <f>I215+J215</f>
        <v>1</v>
      </c>
      <c r="I215" s="3">
        <v>1</v>
      </c>
      <c r="J215" s="3">
        <v>0</v>
      </c>
      <c r="K215" s="5">
        <f t="shared" si="20"/>
        <v>0</v>
      </c>
      <c r="L215" s="3">
        <v>0</v>
      </c>
      <c r="M215" s="3">
        <v>0</v>
      </c>
      <c r="N215" s="3">
        <v>0</v>
      </c>
      <c r="O215" s="3">
        <v>0</v>
      </c>
      <c r="P215" s="3">
        <v>0</v>
      </c>
      <c r="Q215" s="38">
        <v>5000</v>
      </c>
    </row>
    <row r="216" spans="2:17" ht="12.75">
      <c r="B216" s="7" t="s">
        <v>255</v>
      </c>
      <c r="C216" s="10" t="s">
        <v>48</v>
      </c>
      <c r="D216" s="3">
        <f t="shared" si="22"/>
        <v>1</v>
      </c>
      <c r="E216" s="3">
        <v>1</v>
      </c>
      <c r="F216" s="3">
        <v>0</v>
      </c>
      <c r="G216" s="3">
        <v>0</v>
      </c>
      <c r="H216" s="5">
        <f>I216+J216</f>
        <v>0</v>
      </c>
      <c r="I216" s="3">
        <v>0</v>
      </c>
      <c r="J216" s="3">
        <v>0</v>
      </c>
      <c r="K216" s="5">
        <f t="shared" si="20"/>
        <v>0</v>
      </c>
      <c r="L216" s="3">
        <v>0</v>
      </c>
      <c r="M216" s="3">
        <v>0</v>
      </c>
      <c r="N216" s="3">
        <v>0</v>
      </c>
      <c r="O216" s="3">
        <v>0</v>
      </c>
      <c r="P216" s="3">
        <v>0</v>
      </c>
      <c r="Q216" s="38">
        <v>3723</v>
      </c>
    </row>
    <row r="217" spans="2:17" ht="12.75">
      <c r="B217" s="7" t="s">
        <v>92</v>
      </c>
      <c r="C217" s="10" t="s">
        <v>48</v>
      </c>
      <c r="D217" s="3">
        <f t="shared" si="22"/>
        <v>1</v>
      </c>
      <c r="E217" s="3">
        <v>1</v>
      </c>
      <c r="F217" s="3">
        <v>0</v>
      </c>
      <c r="G217" s="3">
        <v>0</v>
      </c>
      <c r="H217" s="5">
        <f>I217+J217</f>
        <v>0</v>
      </c>
      <c r="I217" s="3">
        <v>0</v>
      </c>
      <c r="J217" s="3">
        <v>0</v>
      </c>
      <c r="K217" s="5">
        <f t="shared" si="20"/>
        <v>0</v>
      </c>
      <c r="L217" s="3">
        <v>0</v>
      </c>
      <c r="M217" s="3">
        <v>0</v>
      </c>
      <c r="N217" s="3">
        <v>0</v>
      </c>
      <c r="O217" s="3">
        <v>0</v>
      </c>
      <c r="P217" s="3">
        <v>0</v>
      </c>
      <c r="Q217" s="38">
        <v>3723</v>
      </c>
    </row>
    <row r="218" spans="2:17" ht="25.5">
      <c r="B218" s="7" t="s">
        <v>366</v>
      </c>
      <c r="C218" s="10" t="s">
        <v>48</v>
      </c>
      <c r="D218" s="3">
        <f t="shared" si="22"/>
        <v>2</v>
      </c>
      <c r="E218" s="3">
        <v>0</v>
      </c>
      <c r="F218" s="3">
        <v>0</v>
      </c>
      <c r="G218" s="3">
        <v>0</v>
      </c>
      <c r="H218" s="5">
        <f>I218+J218</f>
        <v>1</v>
      </c>
      <c r="I218" s="3">
        <v>1</v>
      </c>
      <c r="J218" s="3">
        <v>0</v>
      </c>
      <c r="K218" s="5">
        <f t="shared" si="20"/>
        <v>0</v>
      </c>
      <c r="L218" s="3">
        <v>0</v>
      </c>
      <c r="M218" s="3">
        <v>0</v>
      </c>
      <c r="N218" s="3">
        <v>0</v>
      </c>
      <c r="O218" s="3">
        <v>0</v>
      </c>
      <c r="P218" s="3">
        <v>0</v>
      </c>
      <c r="Q218" s="38">
        <v>5000</v>
      </c>
    </row>
    <row r="219" spans="2:17" ht="38.25">
      <c r="B219" s="7" t="s">
        <v>495</v>
      </c>
      <c r="C219" s="10" t="s">
        <v>12</v>
      </c>
      <c r="D219" s="3">
        <f t="shared" si="22"/>
        <v>4</v>
      </c>
      <c r="E219" s="3">
        <v>2</v>
      </c>
      <c r="F219" s="3">
        <v>1</v>
      </c>
      <c r="G219" s="3">
        <v>1</v>
      </c>
      <c r="H219" s="5">
        <f>I219+J219</f>
        <v>0</v>
      </c>
      <c r="I219" s="3">
        <v>0</v>
      </c>
      <c r="J219" s="3">
        <v>0</v>
      </c>
      <c r="K219" s="5">
        <f t="shared" si="20"/>
        <v>0</v>
      </c>
      <c r="L219" s="3">
        <v>0</v>
      </c>
      <c r="M219" s="3">
        <v>0</v>
      </c>
      <c r="N219" s="3">
        <v>0</v>
      </c>
      <c r="O219" s="3">
        <v>0</v>
      </c>
      <c r="P219" s="3">
        <v>0</v>
      </c>
      <c r="Q219" s="38">
        <v>2796.25</v>
      </c>
    </row>
    <row r="220" spans="2:17" ht="12.75">
      <c r="B220" s="7" t="s">
        <v>210</v>
      </c>
      <c r="C220" s="10" t="s">
        <v>12</v>
      </c>
      <c r="D220" s="3">
        <f t="shared" si="22"/>
        <v>1</v>
      </c>
      <c r="E220" s="3">
        <v>0</v>
      </c>
      <c r="F220" s="3">
        <v>0</v>
      </c>
      <c r="G220" s="3">
        <v>1</v>
      </c>
      <c r="H220" s="5">
        <f>I220+J220</f>
        <v>0</v>
      </c>
      <c r="I220" s="3">
        <v>0</v>
      </c>
      <c r="J220" s="3">
        <v>0</v>
      </c>
      <c r="K220" s="5">
        <f t="shared" si="20"/>
        <v>0</v>
      </c>
      <c r="L220" s="3">
        <v>0</v>
      </c>
      <c r="M220" s="3">
        <v>0</v>
      </c>
      <c r="N220" s="3">
        <v>0</v>
      </c>
      <c r="O220" s="3">
        <v>0</v>
      </c>
      <c r="P220" s="3">
        <v>0</v>
      </c>
      <c r="Q220" s="38">
        <v>4600</v>
      </c>
    </row>
    <row r="221" spans="2:17" ht="25.5">
      <c r="B221" s="7" t="s">
        <v>64</v>
      </c>
      <c r="C221" s="10" t="s">
        <v>12</v>
      </c>
      <c r="D221" s="3">
        <f t="shared" si="22"/>
        <v>1</v>
      </c>
      <c r="E221" s="3">
        <v>0</v>
      </c>
      <c r="F221" s="3">
        <v>0</v>
      </c>
      <c r="G221" s="3">
        <v>1</v>
      </c>
      <c r="H221" s="5">
        <f>I221+J221</f>
        <v>0</v>
      </c>
      <c r="I221" s="3">
        <v>0</v>
      </c>
      <c r="J221" s="3">
        <v>0</v>
      </c>
      <c r="K221" s="5">
        <f t="shared" si="20"/>
        <v>0</v>
      </c>
      <c r="L221" s="3">
        <v>0</v>
      </c>
      <c r="M221" s="3">
        <v>0</v>
      </c>
      <c r="N221" s="3">
        <v>0</v>
      </c>
      <c r="O221" s="3">
        <v>0</v>
      </c>
      <c r="P221" s="3">
        <v>0</v>
      </c>
      <c r="Q221" s="38">
        <v>4000</v>
      </c>
    </row>
    <row r="222" spans="2:17" ht="38.25">
      <c r="B222" s="7" t="s">
        <v>237</v>
      </c>
      <c r="C222" s="10" t="s">
        <v>328</v>
      </c>
      <c r="D222" s="3">
        <f t="shared" si="22"/>
        <v>1</v>
      </c>
      <c r="E222" s="3">
        <v>0</v>
      </c>
      <c r="F222" s="3">
        <v>0</v>
      </c>
      <c r="G222" s="3">
        <v>1</v>
      </c>
      <c r="H222" s="5">
        <f>I222+J222</f>
        <v>0</v>
      </c>
      <c r="I222" s="3">
        <v>0</v>
      </c>
      <c r="J222" s="3">
        <v>0</v>
      </c>
      <c r="K222" s="5">
        <f t="shared" si="20"/>
        <v>0</v>
      </c>
      <c r="L222" s="3">
        <v>0</v>
      </c>
      <c r="M222" s="3">
        <v>0</v>
      </c>
      <c r="N222" s="3">
        <v>0</v>
      </c>
      <c r="O222" s="3">
        <v>0</v>
      </c>
      <c r="P222" s="3">
        <v>0</v>
      </c>
      <c r="Q222" s="38">
        <v>4171.83</v>
      </c>
    </row>
    <row r="223" spans="2:17" ht="12.75">
      <c r="B223" s="7" t="s">
        <v>99</v>
      </c>
      <c r="C223" s="10" t="s">
        <v>3</v>
      </c>
      <c r="D223" s="3">
        <f t="shared" si="22"/>
        <v>1</v>
      </c>
      <c r="E223" s="3">
        <v>1</v>
      </c>
      <c r="F223" s="3">
        <v>0</v>
      </c>
      <c r="G223" s="3">
        <v>0</v>
      </c>
      <c r="H223" s="5">
        <f>I223+J223</f>
        <v>0</v>
      </c>
      <c r="I223" s="3">
        <v>0</v>
      </c>
      <c r="J223" s="3">
        <v>0</v>
      </c>
      <c r="K223" s="5">
        <f t="shared" si="20"/>
        <v>0</v>
      </c>
      <c r="L223" s="3">
        <v>0</v>
      </c>
      <c r="M223" s="3">
        <v>0</v>
      </c>
      <c r="N223" s="3">
        <v>0</v>
      </c>
      <c r="O223" s="3">
        <v>0</v>
      </c>
      <c r="P223" s="3">
        <v>0</v>
      </c>
      <c r="Q223" s="38">
        <v>3200</v>
      </c>
    </row>
    <row r="224" spans="2:17" ht="12.75">
      <c r="B224" s="7" t="s">
        <v>453</v>
      </c>
      <c r="C224" s="10" t="s">
        <v>288</v>
      </c>
      <c r="D224" s="3">
        <f t="shared" si="22"/>
        <v>4</v>
      </c>
      <c r="E224" s="3">
        <v>0</v>
      </c>
      <c r="F224" s="3">
        <v>0</v>
      </c>
      <c r="G224" s="3">
        <v>2</v>
      </c>
      <c r="H224" s="5">
        <f>I224+J224</f>
        <v>1</v>
      </c>
      <c r="I224" s="3">
        <v>1</v>
      </c>
      <c r="J224" s="3">
        <v>0</v>
      </c>
      <c r="K224" s="5">
        <f t="shared" si="20"/>
        <v>0</v>
      </c>
      <c r="L224" s="3">
        <v>0</v>
      </c>
      <c r="M224" s="3">
        <v>0</v>
      </c>
      <c r="N224" s="3">
        <v>0</v>
      </c>
      <c r="O224" s="3">
        <v>0</v>
      </c>
      <c r="P224" s="3">
        <v>0</v>
      </c>
      <c r="Q224" s="38">
        <v>4369.67</v>
      </c>
    </row>
    <row r="225" spans="2:17" ht="38.25">
      <c r="B225" s="7" t="s">
        <v>376</v>
      </c>
      <c r="C225" s="10" t="s">
        <v>288</v>
      </c>
      <c r="D225" s="3">
        <f t="shared" si="22"/>
        <v>1</v>
      </c>
      <c r="E225" s="3">
        <v>1</v>
      </c>
      <c r="F225" s="3">
        <v>0</v>
      </c>
      <c r="G225" s="3">
        <v>0</v>
      </c>
      <c r="H225" s="5">
        <f>I225+J225</f>
        <v>0</v>
      </c>
      <c r="I225" s="3">
        <v>0</v>
      </c>
      <c r="J225" s="3">
        <v>0</v>
      </c>
      <c r="K225" s="5">
        <f t="shared" si="20"/>
        <v>0</v>
      </c>
      <c r="L225" s="3">
        <v>0</v>
      </c>
      <c r="M225" s="3">
        <v>0</v>
      </c>
      <c r="N225" s="3">
        <v>0</v>
      </c>
      <c r="O225" s="3">
        <v>0</v>
      </c>
      <c r="P225" s="3">
        <v>0</v>
      </c>
      <c r="Q225" s="38">
        <v>3200</v>
      </c>
    </row>
    <row r="226" spans="2:17" ht="38.25">
      <c r="B226" s="7" t="s">
        <v>348</v>
      </c>
      <c r="C226" s="10" t="s">
        <v>128</v>
      </c>
      <c r="D226" s="3">
        <f t="shared" si="22"/>
        <v>3</v>
      </c>
      <c r="E226" s="3">
        <v>0</v>
      </c>
      <c r="F226" s="3">
        <v>1</v>
      </c>
      <c r="G226" s="3">
        <v>0</v>
      </c>
      <c r="H226" s="5">
        <f>I226+J226</f>
        <v>1</v>
      </c>
      <c r="I226" s="3">
        <v>0</v>
      </c>
      <c r="J226" s="3">
        <v>1</v>
      </c>
      <c r="K226" s="5">
        <f t="shared" si="20"/>
        <v>0</v>
      </c>
      <c r="L226" s="3">
        <v>0</v>
      </c>
      <c r="M226" s="3">
        <v>0</v>
      </c>
      <c r="N226" s="3">
        <v>0</v>
      </c>
      <c r="O226" s="3">
        <v>0</v>
      </c>
      <c r="P226" s="3">
        <v>0</v>
      </c>
      <c r="Q226" s="38">
        <v>4650</v>
      </c>
    </row>
    <row r="227" spans="2:17" ht="38.25">
      <c r="B227" s="7" t="s">
        <v>340</v>
      </c>
      <c r="C227" s="10" t="s">
        <v>38</v>
      </c>
      <c r="D227" s="3">
        <f t="shared" si="22"/>
        <v>2</v>
      </c>
      <c r="E227" s="3">
        <v>0</v>
      </c>
      <c r="F227" s="3">
        <v>0</v>
      </c>
      <c r="G227" s="3">
        <v>0</v>
      </c>
      <c r="H227" s="5">
        <f>I227+J227</f>
        <v>0</v>
      </c>
      <c r="I227" s="3">
        <v>0</v>
      </c>
      <c r="J227" s="3">
        <v>0</v>
      </c>
      <c r="K227" s="5">
        <f t="shared" si="20"/>
        <v>1</v>
      </c>
      <c r="L227" s="3">
        <v>1</v>
      </c>
      <c r="M227" s="3">
        <v>0</v>
      </c>
      <c r="N227" s="3">
        <v>0</v>
      </c>
      <c r="O227" s="3">
        <v>0</v>
      </c>
      <c r="P227" s="3">
        <v>0</v>
      </c>
      <c r="Q227" s="38">
        <v>7000</v>
      </c>
    </row>
    <row r="228" spans="2:17" ht="12.75">
      <c r="B228" s="7" t="s">
        <v>460</v>
      </c>
      <c r="C228" s="10" t="s">
        <v>356</v>
      </c>
      <c r="D228" s="3">
        <f t="shared" si="22"/>
        <v>15</v>
      </c>
      <c r="E228" s="3">
        <v>2</v>
      </c>
      <c r="F228" s="3">
        <v>3</v>
      </c>
      <c r="G228" s="3">
        <v>2</v>
      </c>
      <c r="H228" s="5">
        <f>I228+J228</f>
        <v>3</v>
      </c>
      <c r="I228" s="3">
        <v>2</v>
      </c>
      <c r="J228" s="3">
        <v>1</v>
      </c>
      <c r="K228" s="5">
        <f t="shared" si="20"/>
        <v>1</v>
      </c>
      <c r="L228" s="3">
        <v>0</v>
      </c>
      <c r="M228" s="3">
        <v>1</v>
      </c>
      <c r="N228" s="3">
        <v>0</v>
      </c>
      <c r="O228" s="3">
        <v>0</v>
      </c>
      <c r="P228" s="3">
        <v>0</v>
      </c>
      <c r="Q228" s="38">
        <v>4597.26</v>
      </c>
    </row>
    <row r="229" spans="2:17" ht="12.75">
      <c r="B229" s="7" t="s">
        <v>491</v>
      </c>
      <c r="C229" s="10" t="s">
        <v>34</v>
      </c>
      <c r="D229" s="3">
        <f t="shared" si="22"/>
        <v>2</v>
      </c>
      <c r="E229" s="3">
        <v>0</v>
      </c>
      <c r="F229" s="3">
        <v>0</v>
      </c>
      <c r="G229" s="3">
        <v>0</v>
      </c>
      <c r="H229" s="5">
        <f>I229+J229</f>
        <v>1</v>
      </c>
      <c r="I229" s="3">
        <v>1</v>
      </c>
      <c r="J229" s="3">
        <v>0</v>
      </c>
      <c r="K229" s="5">
        <f t="shared" si="20"/>
        <v>0</v>
      </c>
      <c r="L229" s="3">
        <v>0</v>
      </c>
      <c r="M229" s="3">
        <v>0</v>
      </c>
      <c r="N229" s="3">
        <v>0</v>
      </c>
      <c r="O229" s="3">
        <v>0</v>
      </c>
      <c r="P229" s="3">
        <v>0</v>
      </c>
      <c r="Q229" s="38">
        <v>5000</v>
      </c>
    </row>
    <row r="230" spans="2:17" ht="25.5">
      <c r="B230" s="7" t="s">
        <v>343</v>
      </c>
      <c r="C230" s="10" t="s">
        <v>334</v>
      </c>
      <c r="D230" s="3">
        <f t="shared" si="22"/>
        <v>3</v>
      </c>
      <c r="E230" s="3">
        <v>0</v>
      </c>
      <c r="F230" s="3">
        <v>0</v>
      </c>
      <c r="G230" s="3">
        <v>3</v>
      </c>
      <c r="H230" s="5">
        <f>I230+J230</f>
        <v>0</v>
      </c>
      <c r="I230" s="3">
        <v>0</v>
      </c>
      <c r="J230" s="3">
        <v>0</v>
      </c>
      <c r="K230" s="5">
        <f t="shared" si="20"/>
        <v>0</v>
      </c>
      <c r="L230" s="3">
        <v>0</v>
      </c>
      <c r="M230" s="3">
        <v>0</v>
      </c>
      <c r="N230" s="3">
        <v>0</v>
      </c>
      <c r="O230" s="3">
        <v>0</v>
      </c>
      <c r="P230" s="3">
        <v>0</v>
      </c>
      <c r="Q230" s="38">
        <v>4466.67</v>
      </c>
    </row>
    <row r="231" spans="2:17" ht="12.75">
      <c r="B231" s="7" t="s">
        <v>433</v>
      </c>
      <c r="C231" s="10" t="s">
        <v>334</v>
      </c>
      <c r="D231" s="3">
        <f t="shared" si="22"/>
        <v>10</v>
      </c>
      <c r="E231" s="3">
        <v>1</v>
      </c>
      <c r="F231" s="3">
        <v>3</v>
      </c>
      <c r="G231" s="3">
        <v>0</v>
      </c>
      <c r="H231" s="5">
        <f>I231+J231</f>
        <v>3</v>
      </c>
      <c r="I231" s="3">
        <v>1</v>
      </c>
      <c r="J231" s="3">
        <v>2</v>
      </c>
      <c r="K231" s="5">
        <f t="shared" si="20"/>
        <v>0</v>
      </c>
      <c r="L231" s="3">
        <v>0</v>
      </c>
      <c r="M231" s="3">
        <v>0</v>
      </c>
      <c r="N231" s="3">
        <v>0</v>
      </c>
      <c r="O231" s="3">
        <v>0</v>
      </c>
      <c r="P231" s="3">
        <v>0</v>
      </c>
      <c r="Q231" s="38">
        <v>4579.89</v>
      </c>
    </row>
    <row r="232" spans="2:17" ht="38.25">
      <c r="B232" s="7" t="s">
        <v>26</v>
      </c>
      <c r="C232" s="10" t="s">
        <v>334</v>
      </c>
      <c r="D232" s="3">
        <f t="shared" si="22"/>
        <v>5</v>
      </c>
      <c r="E232" s="3">
        <v>0</v>
      </c>
      <c r="F232" s="3">
        <v>1</v>
      </c>
      <c r="G232" s="3">
        <v>0</v>
      </c>
      <c r="H232" s="5">
        <f>I232+J232</f>
        <v>2</v>
      </c>
      <c r="I232" s="3">
        <v>1</v>
      </c>
      <c r="J232" s="3">
        <v>1</v>
      </c>
      <c r="K232" s="5">
        <f t="shared" si="20"/>
        <v>0</v>
      </c>
      <c r="L232" s="3">
        <v>0</v>
      </c>
      <c r="M232" s="3">
        <v>0</v>
      </c>
      <c r="N232" s="3">
        <v>0</v>
      </c>
      <c r="O232" s="3">
        <v>0</v>
      </c>
      <c r="P232" s="3">
        <v>0</v>
      </c>
      <c r="Q232" s="38">
        <v>4735.67</v>
      </c>
    </row>
    <row r="233" spans="2:17" ht="12.75">
      <c r="B233" s="7" t="s">
        <v>438</v>
      </c>
      <c r="C233" s="10" t="s">
        <v>163</v>
      </c>
      <c r="D233" s="3">
        <f t="shared" si="22"/>
        <v>2</v>
      </c>
      <c r="E233" s="3">
        <v>0</v>
      </c>
      <c r="F233" s="3">
        <v>0</v>
      </c>
      <c r="G233" s="3">
        <v>0</v>
      </c>
      <c r="H233" s="5">
        <f>I233+J233</f>
        <v>1</v>
      </c>
      <c r="I233" s="3">
        <v>1</v>
      </c>
      <c r="J233" s="3">
        <v>0</v>
      </c>
      <c r="K233" s="5">
        <f t="shared" si="20"/>
        <v>0</v>
      </c>
      <c r="L233" s="3">
        <v>0</v>
      </c>
      <c r="M233" s="3">
        <v>0</v>
      </c>
      <c r="N233" s="3">
        <v>0</v>
      </c>
      <c r="O233" s="3">
        <v>0</v>
      </c>
      <c r="P233" s="3">
        <v>0</v>
      </c>
      <c r="Q233" s="38">
        <v>5000</v>
      </c>
    </row>
    <row r="234" spans="2:17" ht="38.25">
      <c r="B234" s="7" t="s">
        <v>463</v>
      </c>
      <c r="C234" s="10" t="s">
        <v>233</v>
      </c>
      <c r="D234" s="3">
        <f t="shared" si="22"/>
        <v>2</v>
      </c>
      <c r="E234" s="3">
        <v>0</v>
      </c>
      <c r="F234" s="3">
        <v>0</v>
      </c>
      <c r="G234" s="3">
        <v>0</v>
      </c>
      <c r="H234" s="5">
        <f>I234+J234</f>
        <v>1</v>
      </c>
      <c r="I234" s="3">
        <v>1</v>
      </c>
      <c r="J234" s="3">
        <v>0</v>
      </c>
      <c r="K234" s="5">
        <f t="shared" si="20"/>
        <v>0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  <c r="Q234" s="38">
        <v>5000</v>
      </c>
    </row>
    <row r="235" spans="2:17" ht="25.5">
      <c r="B235" s="7" t="s">
        <v>522</v>
      </c>
      <c r="C235" s="10" t="s">
        <v>233</v>
      </c>
      <c r="D235" s="3">
        <f t="shared" si="22"/>
        <v>4</v>
      </c>
      <c r="E235" s="3">
        <v>0</v>
      </c>
      <c r="F235" s="3">
        <v>0</v>
      </c>
      <c r="G235" s="3">
        <v>0</v>
      </c>
      <c r="H235" s="5">
        <f>I235+J235</f>
        <v>2</v>
      </c>
      <c r="I235" s="3">
        <v>1</v>
      </c>
      <c r="J235" s="3">
        <v>1</v>
      </c>
      <c r="K235" s="5">
        <f t="shared" si="20"/>
        <v>0</v>
      </c>
      <c r="L235" s="3">
        <v>0</v>
      </c>
      <c r="M235" s="3">
        <v>0</v>
      </c>
      <c r="N235" s="3">
        <v>0</v>
      </c>
      <c r="O235" s="3">
        <v>0</v>
      </c>
      <c r="P235" s="3">
        <v>0</v>
      </c>
      <c r="Q235" s="38">
        <v>5500</v>
      </c>
    </row>
    <row r="236" spans="2:17" ht="12.75">
      <c r="B236" s="7" t="s">
        <v>192</v>
      </c>
      <c r="C236" s="10" t="s">
        <v>198</v>
      </c>
      <c r="D236" s="3">
        <f t="shared" si="22"/>
        <v>2</v>
      </c>
      <c r="E236" s="3">
        <v>0</v>
      </c>
      <c r="F236" s="3">
        <v>0</v>
      </c>
      <c r="G236" s="3">
        <v>0</v>
      </c>
      <c r="H236" s="5">
        <f>I236+J236</f>
        <v>1</v>
      </c>
      <c r="I236" s="3">
        <v>1</v>
      </c>
      <c r="J236" s="3">
        <v>0</v>
      </c>
      <c r="K236" s="5">
        <f t="shared" si="20"/>
        <v>0</v>
      </c>
      <c r="L236" s="3">
        <v>0</v>
      </c>
      <c r="M236" s="3">
        <v>0</v>
      </c>
      <c r="N236" s="3">
        <v>0</v>
      </c>
      <c r="O236" s="3">
        <v>0</v>
      </c>
      <c r="P236" s="3">
        <v>0</v>
      </c>
      <c r="Q236" s="38">
        <v>5000</v>
      </c>
    </row>
    <row r="237" spans="2:17" ht="12.75">
      <c r="B237" s="7" t="s">
        <v>73</v>
      </c>
      <c r="C237" s="10" t="s">
        <v>516</v>
      </c>
      <c r="D237" s="3">
        <f t="shared" si="22"/>
        <v>1</v>
      </c>
      <c r="E237" s="3">
        <v>0</v>
      </c>
      <c r="F237" s="3">
        <v>0</v>
      </c>
      <c r="G237" s="3">
        <v>1</v>
      </c>
      <c r="H237" s="5">
        <f>I237+J237</f>
        <v>0</v>
      </c>
      <c r="I237" s="3">
        <v>0</v>
      </c>
      <c r="J237" s="3">
        <v>0</v>
      </c>
      <c r="K237" s="5">
        <f t="shared" si="20"/>
        <v>0</v>
      </c>
      <c r="L237" s="3">
        <v>0</v>
      </c>
      <c r="M237" s="3">
        <v>0</v>
      </c>
      <c r="N237" s="3">
        <v>0</v>
      </c>
      <c r="O237" s="3">
        <v>0</v>
      </c>
      <c r="P237" s="3">
        <v>0</v>
      </c>
      <c r="Q237" s="38">
        <v>4500</v>
      </c>
    </row>
    <row r="238" spans="2:17" ht="38.25">
      <c r="B238" s="7" t="s">
        <v>407</v>
      </c>
      <c r="C238" s="10" t="s">
        <v>516</v>
      </c>
      <c r="D238" s="3">
        <f t="shared" si="22"/>
        <v>1</v>
      </c>
      <c r="E238" s="3">
        <v>0</v>
      </c>
      <c r="F238" s="3">
        <v>1</v>
      </c>
      <c r="G238" s="3">
        <v>0</v>
      </c>
      <c r="H238" s="5">
        <f>I238+J238</f>
        <v>0</v>
      </c>
      <c r="I238" s="3">
        <v>0</v>
      </c>
      <c r="J238" s="3">
        <v>0</v>
      </c>
      <c r="K238" s="5">
        <f t="shared" si="20"/>
        <v>0</v>
      </c>
      <c r="L238" s="3">
        <v>0</v>
      </c>
      <c r="M238" s="3">
        <v>0</v>
      </c>
      <c r="N238" s="3">
        <v>0</v>
      </c>
      <c r="O238" s="3">
        <v>0</v>
      </c>
      <c r="P238" s="3">
        <v>0</v>
      </c>
      <c r="Q238" s="38">
        <v>3723</v>
      </c>
    </row>
    <row r="239" spans="2:17" ht="25.5">
      <c r="B239" s="7" t="s">
        <v>40</v>
      </c>
      <c r="C239" s="10" t="s">
        <v>191</v>
      </c>
      <c r="D239" s="3">
        <f t="shared" si="22"/>
        <v>1</v>
      </c>
      <c r="E239" s="3">
        <v>0</v>
      </c>
      <c r="F239" s="3">
        <v>0</v>
      </c>
      <c r="G239" s="3">
        <v>1</v>
      </c>
      <c r="H239" s="5">
        <f>I239+J239</f>
        <v>0</v>
      </c>
      <c r="I239" s="3">
        <v>0</v>
      </c>
      <c r="J239" s="3">
        <v>0</v>
      </c>
      <c r="K239" s="5">
        <f t="shared" si="20"/>
        <v>0</v>
      </c>
      <c r="L239" s="3">
        <v>0</v>
      </c>
      <c r="M239" s="3">
        <v>0</v>
      </c>
      <c r="N239" s="3">
        <v>0</v>
      </c>
      <c r="O239" s="3">
        <v>0</v>
      </c>
      <c r="P239" s="3">
        <v>0</v>
      </c>
      <c r="Q239" s="38">
        <v>4200</v>
      </c>
    </row>
    <row r="240" spans="2:17" ht="38.25">
      <c r="B240" s="7" t="s">
        <v>530</v>
      </c>
      <c r="C240" s="10" t="s">
        <v>191</v>
      </c>
      <c r="D240" s="3">
        <f t="shared" si="22"/>
        <v>1</v>
      </c>
      <c r="E240" s="3">
        <v>0</v>
      </c>
      <c r="F240" s="3">
        <v>1</v>
      </c>
      <c r="G240" s="3">
        <v>0</v>
      </c>
      <c r="H240" s="5">
        <f>I240+J240</f>
        <v>0</v>
      </c>
      <c r="I240" s="3">
        <v>0</v>
      </c>
      <c r="J240" s="3">
        <v>0</v>
      </c>
      <c r="K240" s="5">
        <f t="shared" si="20"/>
        <v>0</v>
      </c>
      <c r="L240" s="3">
        <v>0</v>
      </c>
      <c r="M240" s="3">
        <v>0</v>
      </c>
      <c r="N240" s="3">
        <v>0</v>
      </c>
      <c r="O240" s="3">
        <v>0</v>
      </c>
      <c r="P240" s="3">
        <v>0</v>
      </c>
      <c r="Q240" s="38">
        <v>3723</v>
      </c>
    </row>
    <row r="241" spans="2:17" ht="25.5">
      <c r="B241" s="7" t="s">
        <v>313</v>
      </c>
      <c r="C241" s="10" t="s">
        <v>309</v>
      </c>
      <c r="D241" s="3">
        <f t="shared" si="22"/>
        <v>6</v>
      </c>
      <c r="E241" s="3">
        <v>4</v>
      </c>
      <c r="F241" s="3">
        <v>1</v>
      </c>
      <c r="G241" s="3">
        <v>1</v>
      </c>
      <c r="H241" s="5">
        <f>I241+J241</f>
        <v>0</v>
      </c>
      <c r="I241" s="3">
        <v>0</v>
      </c>
      <c r="J241" s="3">
        <v>0</v>
      </c>
      <c r="K241" s="5">
        <f t="shared" si="20"/>
        <v>0</v>
      </c>
      <c r="L241" s="3">
        <v>0</v>
      </c>
      <c r="M241" s="3">
        <v>0</v>
      </c>
      <c r="N241" s="3">
        <v>0</v>
      </c>
      <c r="O241" s="3">
        <v>0</v>
      </c>
      <c r="P241" s="3">
        <v>0</v>
      </c>
      <c r="Q241" s="38">
        <v>3450</v>
      </c>
    </row>
    <row r="242" spans="2:17" ht="12.75">
      <c r="B242" s="7" t="s">
        <v>193</v>
      </c>
      <c r="C242" s="10" t="s">
        <v>381</v>
      </c>
      <c r="D242" s="3">
        <f t="shared" si="22"/>
        <v>1</v>
      </c>
      <c r="E242" s="3">
        <v>0</v>
      </c>
      <c r="F242" s="3">
        <v>1</v>
      </c>
      <c r="G242" s="3">
        <v>0</v>
      </c>
      <c r="H242" s="5">
        <f>I242+J242</f>
        <v>0</v>
      </c>
      <c r="I242" s="3">
        <v>0</v>
      </c>
      <c r="J242" s="3">
        <v>0</v>
      </c>
      <c r="K242" s="5">
        <f t="shared" si="20"/>
        <v>0</v>
      </c>
      <c r="L242" s="3">
        <v>0</v>
      </c>
      <c r="M242" s="3">
        <v>0</v>
      </c>
      <c r="N242" s="3">
        <v>0</v>
      </c>
      <c r="O242" s="3">
        <v>0</v>
      </c>
      <c r="P242" s="3">
        <v>0</v>
      </c>
      <c r="Q242" s="38">
        <v>3900</v>
      </c>
    </row>
    <row r="243" spans="2:17" ht="25.5">
      <c r="B243" s="7" t="s">
        <v>168</v>
      </c>
      <c r="C243" s="10" t="s">
        <v>213</v>
      </c>
      <c r="D243" s="3">
        <f t="shared" si="22"/>
        <v>1</v>
      </c>
      <c r="E243" s="3">
        <v>0</v>
      </c>
      <c r="F243" s="3">
        <v>0</v>
      </c>
      <c r="G243" s="3">
        <v>1</v>
      </c>
      <c r="H243" s="5">
        <f>I243+J243</f>
        <v>0</v>
      </c>
      <c r="I243" s="3">
        <v>0</v>
      </c>
      <c r="J243" s="3">
        <v>0</v>
      </c>
      <c r="K243" s="5">
        <f t="shared" si="20"/>
        <v>0</v>
      </c>
      <c r="L243" s="3">
        <v>0</v>
      </c>
      <c r="M243" s="3">
        <v>0</v>
      </c>
      <c r="N243" s="3">
        <v>0</v>
      </c>
      <c r="O243" s="3">
        <v>0</v>
      </c>
      <c r="P243" s="3">
        <v>0</v>
      </c>
      <c r="Q243" s="38">
        <v>4911</v>
      </c>
    </row>
    <row r="244" spans="2:17" ht="38.25">
      <c r="B244" s="7" t="s">
        <v>82</v>
      </c>
      <c r="C244" s="10" t="s">
        <v>213</v>
      </c>
      <c r="D244" s="3">
        <f t="shared" si="22"/>
        <v>1</v>
      </c>
      <c r="E244" s="3">
        <v>0</v>
      </c>
      <c r="F244" s="3">
        <v>0</v>
      </c>
      <c r="G244" s="3">
        <v>1</v>
      </c>
      <c r="H244" s="5">
        <f>I244+J244</f>
        <v>0</v>
      </c>
      <c r="I244" s="3">
        <v>0</v>
      </c>
      <c r="J244" s="3">
        <v>0</v>
      </c>
      <c r="K244" s="5">
        <f t="shared" si="20"/>
        <v>0</v>
      </c>
      <c r="L244" s="3">
        <v>0</v>
      </c>
      <c r="M244" s="3">
        <v>0</v>
      </c>
      <c r="N244" s="3">
        <v>0</v>
      </c>
      <c r="O244" s="3">
        <v>0</v>
      </c>
      <c r="P244" s="3">
        <v>0</v>
      </c>
      <c r="Q244" s="38">
        <v>4510</v>
      </c>
    </row>
    <row r="245" spans="2:17" ht="25.5">
      <c r="B245" s="7" t="s">
        <v>108</v>
      </c>
      <c r="C245" s="10" t="s">
        <v>213</v>
      </c>
      <c r="D245" s="3">
        <f t="shared" si="22"/>
        <v>8</v>
      </c>
      <c r="E245" s="3">
        <v>0</v>
      </c>
      <c r="F245" s="3">
        <v>2</v>
      </c>
      <c r="G245" s="3">
        <v>2</v>
      </c>
      <c r="H245" s="5">
        <f>I245+J245</f>
        <v>2</v>
      </c>
      <c r="I245" s="3">
        <v>1</v>
      </c>
      <c r="J245" s="3">
        <v>1</v>
      </c>
      <c r="K245" s="5">
        <f t="shared" si="20"/>
        <v>0</v>
      </c>
      <c r="L245" s="3">
        <v>0</v>
      </c>
      <c r="M245" s="3">
        <v>0</v>
      </c>
      <c r="N245" s="3">
        <v>0</v>
      </c>
      <c r="O245" s="3">
        <v>0</v>
      </c>
      <c r="P245" s="3">
        <v>0</v>
      </c>
      <c r="Q245" s="38">
        <v>4538</v>
      </c>
    </row>
    <row r="246" spans="2:17" ht="25.5">
      <c r="B246" s="7" t="s">
        <v>320</v>
      </c>
      <c r="C246" s="10" t="s">
        <v>213</v>
      </c>
      <c r="D246" s="3">
        <f t="shared" si="22"/>
        <v>1</v>
      </c>
      <c r="E246" s="3">
        <v>0</v>
      </c>
      <c r="F246" s="3">
        <v>1</v>
      </c>
      <c r="G246" s="3">
        <v>0</v>
      </c>
      <c r="H246" s="5">
        <f>I246+J246</f>
        <v>0</v>
      </c>
      <c r="I246" s="3">
        <v>0</v>
      </c>
      <c r="J246" s="3">
        <v>0</v>
      </c>
      <c r="K246" s="5">
        <f t="shared" si="20"/>
        <v>0</v>
      </c>
      <c r="L246" s="3">
        <v>0</v>
      </c>
      <c r="M246" s="3">
        <v>0</v>
      </c>
      <c r="N246" s="3">
        <v>0</v>
      </c>
      <c r="O246" s="3">
        <v>0</v>
      </c>
      <c r="P246" s="3">
        <v>0</v>
      </c>
      <c r="Q246" s="38">
        <v>3723</v>
      </c>
    </row>
    <row r="247" spans="2:17" ht="25.5">
      <c r="B247" s="7" t="s">
        <v>425</v>
      </c>
      <c r="C247" s="10" t="s">
        <v>213</v>
      </c>
      <c r="D247" s="3">
        <f t="shared" si="22"/>
        <v>1</v>
      </c>
      <c r="E247" s="3">
        <v>0</v>
      </c>
      <c r="F247" s="3">
        <v>0</v>
      </c>
      <c r="G247" s="3">
        <v>1</v>
      </c>
      <c r="H247" s="5">
        <f>I247+J247</f>
        <v>0</v>
      </c>
      <c r="I247" s="3">
        <v>0</v>
      </c>
      <c r="J247" s="3">
        <v>0</v>
      </c>
      <c r="K247" s="5">
        <f t="shared" si="20"/>
        <v>0</v>
      </c>
      <c r="L247" s="3">
        <v>0</v>
      </c>
      <c r="M247" s="3">
        <v>0</v>
      </c>
      <c r="N247" s="3">
        <v>0</v>
      </c>
      <c r="O247" s="3">
        <v>0</v>
      </c>
      <c r="P247" s="3">
        <v>0</v>
      </c>
      <c r="Q247" s="38">
        <v>4200</v>
      </c>
    </row>
    <row r="248" spans="2:17" ht="38.25">
      <c r="B248" s="7" t="s">
        <v>505</v>
      </c>
      <c r="C248" s="10" t="s">
        <v>213</v>
      </c>
      <c r="D248" s="3">
        <f t="shared" si="22"/>
        <v>1</v>
      </c>
      <c r="E248" s="3">
        <v>0</v>
      </c>
      <c r="F248" s="3">
        <v>0</v>
      </c>
      <c r="G248" s="3">
        <v>1</v>
      </c>
      <c r="H248" s="5">
        <f>I248+J248</f>
        <v>0</v>
      </c>
      <c r="I248" s="3">
        <v>0</v>
      </c>
      <c r="J248" s="3">
        <v>0</v>
      </c>
      <c r="K248" s="5">
        <f t="shared" si="20"/>
        <v>0</v>
      </c>
      <c r="L248" s="3">
        <v>0</v>
      </c>
      <c r="M248" s="3">
        <v>0</v>
      </c>
      <c r="N248" s="3">
        <v>0</v>
      </c>
      <c r="O248" s="3">
        <v>0</v>
      </c>
      <c r="P248" s="3">
        <v>0</v>
      </c>
      <c r="Q248" s="38">
        <v>4700</v>
      </c>
    </row>
    <row r="249" spans="2:17" ht="25.5">
      <c r="B249" s="7" t="s">
        <v>523</v>
      </c>
      <c r="C249" s="10" t="s">
        <v>213</v>
      </c>
      <c r="D249" s="3">
        <f t="shared" si="22"/>
        <v>1</v>
      </c>
      <c r="E249" s="3">
        <v>0</v>
      </c>
      <c r="F249" s="3">
        <v>0</v>
      </c>
      <c r="G249" s="3">
        <v>1</v>
      </c>
      <c r="H249" s="5">
        <f>I249+J249</f>
        <v>0</v>
      </c>
      <c r="I249" s="3">
        <v>0</v>
      </c>
      <c r="J249" s="3">
        <v>0</v>
      </c>
      <c r="K249" s="5">
        <f t="shared" si="20"/>
        <v>0</v>
      </c>
      <c r="L249" s="3">
        <v>0</v>
      </c>
      <c r="M249" s="3">
        <v>0</v>
      </c>
      <c r="N249" s="3">
        <v>0</v>
      </c>
      <c r="O249" s="3">
        <v>0</v>
      </c>
      <c r="P249" s="3">
        <v>0</v>
      </c>
      <c r="Q249" s="38">
        <v>4009</v>
      </c>
    </row>
    <row r="250" spans="2:17" ht="12.75">
      <c r="B250" s="7" t="s">
        <v>169</v>
      </c>
      <c r="C250" s="10" t="s">
        <v>213</v>
      </c>
      <c r="D250" s="3">
        <f t="shared" si="22"/>
        <v>22</v>
      </c>
      <c r="E250" s="3">
        <v>5</v>
      </c>
      <c r="F250" s="3">
        <v>5</v>
      </c>
      <c r="G250" s="3">
        <v>8</v>
      </c>
      <c r="H250" s="5">
        <f>I250+J250</f>
        <v>2</v>
      </c>
      <c r="I250" s="3">
        <v>2</v>
      </c>
      <c r="J250" s="3">
        <v>0</v>
      </c>
      <c r="K250" s="5">
        <f t="shared" si="20"/>
        <v>0</v>
      </c>
      <c r="L250" s="3">
        <v>0</v>
      </c>
      <c r="M250" s="3">
        <v>0</v>
      </c>
      <c r="N250" s="3">
        <v>0</v>
      </c>
      <c r="O250" s="3">
        <v>0</v>
      </c>
      <c r="P250" s="3">
        <v>0</v>
      </c>
      <c r="Q250" s="38">
        <v>3929.85</v>
      </c>
    </row>
    <row r="251" spans="2:17" ht="25.5">
      <c r="B251" s="7" t="s">
        <v>126</v>
      </c>
      <c r="C251" s="10" t="s">
        <v>339</v>
      </c>
      <c r="D251" s="3">
        <f t="shared" si="22"/>
        <v>3</v>
      </c>
      <c r="E251" s="3">
        <v>1</v>
      </c>
      <c r="F251" s="3">
        <v>1</v>
      </c>
      <c r="G251" s="3">
        <v>1</v>
      </c>
      <c r="H251" s="5">
        <f>I251+J251</f>
        <v>0</v>
      </c>
      <c r="I251" s="3">
        <v>0</v>
      </c>
      <c r="J251" s="3">
        <v>0</v>
      </c>
      <c r="K251" s="5">
        <f t="shared" si="20"/>
        <v>0</v>
      </c>
      <c r="L251" s="3">
        <v>0</v>
      </c>
      <c r="M251" s="3">
        <v>0</v>
      </c>
      <c r="N251" s="3">
        <v>0</v>
      </c>
      <c r="O251" s="3">
        <v>0</v>
      </c>
      <c r="P251" s="3">
        <v>0</v>
      </c>
      <c r="Q251" s="38">
        <v>3766.67</v>
      </c>
    </row>
    <row r="252" spans="2:17" ht="12.75">
      <c r="B252" s="7" t="s">
        <v>332</v>
      </c>
      <c r="C252" s="10" t="s">
        <v>339</v>
      </c>
      <c r="D252" s="3">
        <f t="shared" si="22"/>
        <v>1</v>
      </c>
      <c r="E252" s="3">
        <v>0</v>
      </c>
      <c r="F252" s="3">
        <v>0</v>
      </c>
      <c r="G252" s="3">
        <v>1</v>
      </c>
      <c r="H252" s="5">
        <f>I252+J252</f>
        <v>0</v>
      </c>
      <c r="I252" s="3">
        <v>0</v>
      </c>
      <c r="J252" s="3">
        <v>0</v>
      </c>
      <c r="K252" s="5">
        <f t="shared" si="20"/>
        <v>0</v>
      </c>
      <c r="L252" s="3">
        <v>0</v>
      </c>
      <c r="M252" s="3">
        <v>0</v>
      </c>
      <c r="N252" s="3">
        <v>0</v>
      </c>
      <c r="O252" s="3">
        <v>0</v>
      </c>
      <c r="P252" s="3">
        <v>0</v>
      </c>
      <c r="Q252" s="38">
        <v>4000</v>
      </c>
    </row>
    <row r="253" spans="2:17" ht="38.25">
      <c r="B253" s="7" t="s">
        <v>115</v>
      </c>
      <c r="C253" s="10" t="s">
        <v>339</v>
      </c>
      <c r="D253" s="3">
        <f t="shared" si="22"/>
        <v>1</v>
      </c>
      <c r="E253" s="3">
        <v>0</v>
      </c>
      <c r="F253" s="3">
        <v>0</v>
      </c>
      <c r="G253" s="3">
        <v>1</v>
      </c>
      <c r="H253" s="5">
        <f>I253+J253</f>
        <v>0</v>
      </c>
      <c r="I253" s="3">
        <v>0</v>
      </c>
      <c r="J253" s="3">
        <v>0</v>
      </c>
      <c r="K253" s="5">
        <f t="shared" si="20"/>
        <v>0</v>
      </c>
      <c r="L253" s="3">
        <v>0</v>
      </c>
      <c r="M253" s="3">
        <v>0</v>
      </c>
      <c r="N253" s="3">
        <v>0</v>
      </c>
      <c r="O253" s="3">
        <v>0</v>
      </c>
      <c r="P253" s="3">
        <v>0</v>
      </c>
      <c r="Q253" s="38">
        <v>4000</v>
      </c>
    </row>
    <row r="254" spans="2:17" ht="51">
      <c r="B254" s="7" t="s">
        <v>86</v>
      </c>
      <c r="C254" s="10" t="s">
        <v>339</v>
      </c>
      <c r="D254" s="3">
        <f t="shared" si="22"/>
        <v>2</v>
      </c>
      <c r="E254" s="3">
        <v>0</v>
      </c>
      <c r="F254" s="3">
        <v>0</v>
      </c>
      <c r="G254" s="3">
        <v>0</v>
      </c>
      <c r="H254" s="5">
        <f>I254+J254</f>
        <v>1</v>
      </c>
      <c r="I254" s="3">
        <v>1</v>
      </c>
      <c r="J254" s="3">
        <v>0</v>
      </c>
      <c r="K254" s="5">
        <f t="shared" si="20"/>
        <v>0</v>
      </c>
      <c r="L254" s="3">
        <v>0</v>
      </c>
      <c r="M254" s="3">
        <v>0</v>
      </c>
      <c r="N254" s="3">
        <v>0</v>
      </c>
      <c r="O254" s="3">
        <v>0</v>
      </c>
      <c r="P254" s="3">
        <v>0</v>
      </c>
      <c r="Q254" s="38">
        <v>5000</v>
      </c>
    </row>
    <row r="255" spans="2:17" ht="38.25">
      <c r="B255" s="7" t="s">
        <v>300</v>
      </c>
      <c r="C255" s="10" t="s">
        <v>339</v>
      </c>
      <c r="D255" s="3">
        <f t="shared" si="22"/>
        <v>1</v>
      </c>
      <c r="E255" s="3">
        <v>0</v>
      </c>
      <c r="F255" s="3">
        <v>1</v>
      </c>
      <c r="G255" s="3">
        <v>0</v>
      </c>
      <c r="H255" s="5">
        <f>I255+J255</f>
        <v>0</v>
      </c>
      <c r="I255" s="3">
        <v>0</v>
      </c>
      <c r="J255" s="3">
        <v>0</v>
      </c>
      <c r="K255" s="5">
        <f t="shared" si="20"/>
        <v>0</v>
      </c>
      <c r="L255" s="3">
        <v>0</v>
      </c>
      <c r="M255" s="3">
        <v>0</v>
      </c>
      <c r="N255" s="3">
        <v>0</v>
      </c>
      <c r="O255" s="3">
        <v>0</v>
      </c>
      <c r="P255" s="3">
        <v>0</v>
      </c>
      <c r="Q255" s="38">
        <v>3723</v>
      </c>
    </row>
    <row r="256" spans="2:17" ht="25.5">
      <c r="B256" s="7" t="s">
        <v>151</v>
      </c>
      <c r="C256" s="10" t="s">
        <v>339</v>
      </c>
      <c r="D256" s="3">
        <f t="shared" si="22"/>
        <v>1</v>
      </c>
      <c r="E256" s="3">
        <v>0</v>
      </c>
      <c r="F256" s="3">
        <v>1</v>
      </c>
      <c r="G256" s="3">
        <v>0</v>
      </c>
      <c r="H256" s="5">
        <f>I256+J256</f>
        <v>0</v>
      </c>
      <c r="I256" s="3">
        <v>0</v>
      </c>
      <c r="J256" s="3">
        <v>0</v>
      </c>
      <c r="K256" s="5">
        <f t="shared" si="20"/>
        <v>0</v>
      </c>
      <c r="L256" s="3">
        <v>0</v>
      </c>
      <c r="M256" s="3">
        <v>0</v>
      </c>
      <c r="N256" s="3">
        <v>0</v>
      </c>
      <c r="O256" s="3">
        <v>0</v>
      </c>
      <c r="P256" s="3">
        <v>0</v>
      </c>
      <c r="Q256" s="38">
        <v>3420</v>
      </c>
    </row>
    <row r="257" spans="2:17" ht="38.25">
      <c r="B257" s="7" t="s">
        <v>412</v>
      </c>
      <c r="C257" s="10" t="s">
        <v>339</v>
      </c>
      <c r="D257" s="3">
        <f t="shared" si="22"/>
        <v>28</v>
      </c>
      <c r="E257" s="3">
        <v>3</v>
      </c>
      <c r="F257" s="3">
        <v>7</v>
      </c>
      <c r="G257" s="3">
        <v>10</v>
      </c>
      <c r="H257" s="5">
        <f>I257+J257</f>
        <v>3</v>
      </c>
      <c r="I257" s="3">
        <v>1</v>
      </c>
      <c r="J257" s="3">
        <v>2</v>
      </c>
      <c r="K257" s="5">
        <f t="shared" si="20"/>
        <v>1</v>
      </c>
      <c r="L257" s="3">
        <v>1</v>
      </c>
      <c r="M257" s="3">
        <v>0</v>
      </c>
      <c r="N257" s="3">
        <v>0</v>
      </c>
      <c r="O257" s="3">
        <v>0</v>
      </c>
      <c r="P257" s="3">
        <v>0</v>
      </c>
      <c r="Q257" s="38">
        <v>4241.41</v>
      </c>
    </row>
    <row r="258" spans="2:17" ht="51">
      <c r="B258" s="7" t="s">
        <v>232</v>
      </c>
      <c r="C258" s="10" t="s">
        <v>339</v>
      </c>
      <c r="D258" s="3">
        <f t="shared" si="22"/>
        <v>1</v>
      </c>
      <c r="E258" s="3">
        <v>0</v>
      </c>
      <c r="F258" s="3">
        <v>0</v>
      </c>
      <c r="G258" s="3">
        <v>1</v>
      </c>
      <c r="H258" s="5">
        <f>I258+J258</f>
        <v>0</v>
      </c>
      <c r="I258" s="3">
        <v>0</v>
      </c>
      <c r="J258" s="3">
        <v>0</v>
      </c>
      <c r="K258" s="5">
        <f t="shared" si="20"/>
        <v>0</v>
      </c>
      <c r="L258" s="3">
        <v>0</v>
      </c>
      <c r="M258" s="3">
        <v>0</v>
      </c>
      <c r="N258" s="3">
        <v>0</v>
      </c>
      <c r="O258" s="3">
        <v>0</v>
      </c>
      <c r="P258" s="3">
        <v>0</v>
      </c>
      <c r="Q258" s="38">
        <v>4700</v>
      </c>
    </row>
    <row r="259" spans="2:17" ht="38.25">
      <c r="B259" s="7" t="s">
        <v>501</v>
      </c>
      <c r="C259" s="10" t="s">
        <v>339</v>
      </c>
      <c r="D259" s="3">
        <f t="shared" si="22"/>
        <v>3</v>
      </c>
      <c r="E259" s="3">
        <v>0</v>
      </c>
      <c r="F259" s="3">
        <v>3</v>
      </c>
      <c r="G259" s="3">
        <v>0</v>
      </c>
      <c r="H259" s="5">
        <f>I259+J259</f>
        <v>0</v>
      </c>
      <c r="I259" s="3">
        <v>0</v>
      </c>
      <c r="J259" s="3">
        <v>0</v>
      </c>
      <c r="K259" s="5">
        <f t="shared" si="20"/>
        <v>0</v>
      </c>
      <c r="L259" s="3">
        <v>0</v>
      </c>
      <c r="M259" s="3">
        <v>0</v>
      </c>
      <c r="N259" s="3">
        <v>0</v>
      </c>
      <c r="O259" s="3">
        <v>0</v>
      </c>
      <c r="P259" s="3">
        <v>0</v>
      </c>
      <c r="Q259" s="38">
        <v>3935</v>
      </c>
    </row>
    <row r="260" spans="2:17" ht="51">
      <c r="B260" s="7" t="s">
        <v>199</v>
      </c>
      <c r="C260" s="10" t="s">
        <v>339</v>
      </c>
      <c r="D260" s="3">
        <f t="shared" si="22"/>
        <v>2</v>
      </c>
      <c r="E260" s="3">
        <v>0</v>
      </c>
      <c r="F260" s="3">
        <v>1</v>
      </c>
      <c r="G260" s="3">
        <v>1</v>
      </c>
      <c r="H260" s="5">
        <f>I260+J260</f>
        <v>0</v>
      </c>
      <c r="I260" s="3">
        <v>0</v>
      </c>
      <c r="J260" s="3">
        <v>0</v>
      </c>
      <c r="K260" s="5">
        <f t="shared" si="20"/>
        <v>0</v>
      </c>
      <c r="L260" s="3">
        <v>0</v>
      </c>
      <c r="M260" s="3">
        <v>0</v>
      </c>
      <c r="N260" s="3">
        <v>0</v>
      </c>
      <c r="O260" s="3">
        <v>0</v>
      </c>
      <c r="P260" s="3">
        <v>0</v>
      </c>
      <c r="Q260" s="38">
        <v>4005</v>
      </c>
    </row>
    <row r="261" spans="2:17" ht="25.5">
      <c r="B261" s="7" t="s">
        <v>466</v>
      </c>
      <c r="C261" s="10" t="s">
        <v>69</v>
      </c>
      <c r="D261" s="3">
        <f t="shared" si="22"/>
        <v>2</v>
      </c>
      <c r="E261" s="3">
        <v>2</v>
      </c>
      <c r="F261" s="3">
        <v>0</v>
      </c>
      <c r="G261" s="3">
        <v>0</v>
      </c>
      <c r="H261" s="5">
        <f>I261+J261</f>
        <v>0</v>
      </c>
      <c r="I261" s="3">
        <v>0</v>
      </c>
      <c r="J261" s="3">
        <v>0</v>
      </c>
      <c r="K261" s="5">
        <f t="shared" si="20"/>
        <v>0</v>
      </c>
      <c r="L261" s="3">
        <v>0</v>
      </c>
      <c r="M261" s="3">
        <v>0</v>
      </c>
      <c r="N261" s="3">
        <v>0</v>
      </c>
      <c r="O261" s="3">
        <v>0</v>
      </c>
      <c r="P261" s="3">
        <v>0</v>
      </c>
      <c r="Q261" s="38">
        <v>3200</v>
      </c>
    </row>
    <row r="262" spans="2:17" ht="38.25">
      <c r="B262" s="7" t="s">
        <v>294</v>
      </c>
      <c r="C262" s="10" t="s">
        <v>478</v>
      </c>
      <c r="D262" s="3">
        <f t="shared" si="22"/>
        <v>1</v>
      </c>
      <c r="E262" s="3">
        <v>1</v>
      </c>
      <c r="F262" s="3">
        <v>0</v>
      </c>
      <c r="G262" s="3">
        <v>0</v>
      </c>
      <c r="H262" s="5">
        <f>I262+J262</f>
        <v>0</v>
      </c>
      <c r="I262" s="3">
        <v>0</v>
      </c>
      <c r="J262" s="3">
        <v>0</v>
      </c>
      <c r="K262" s="5">
        <f t="shared" si="20"/>
        <v>0</v>
      </c>
      <c r="L262" s="3">
        <v>0</v>
      </c>
      <c r="M262" s="3">
        <v>0</v>
      </c>
      <c r="N262" s="3">
        <v>0</v>
      </c>
      <c r="O262" s="3">
        <v>0</v>
      </c>
      <c r="P262" s="3">
        <v>0</v>
      </c>
      <c r="Q262" s="38">
        <v>3200</v>
      </c>
    </row>
    <row r="263" spans="2:17" ht="12.75">
      <c r="B263" s="7" t="s">
        <v>44</v>
      </c>
      <c r="C263" s="10" t="s">
        <v>525</v>
      </c>
      <c r="D263" s="3">
        <f t="shared" si="22"/>
        <v>2</v>
      </c>
      <c r="E263" s="3">
        <v>0</v>
      </c>
      <c r="F263" s="3">
        <v>0</v>
      </c>
      <c r="G263" s="3">
        <v>0</v>
      </c>
      <c r="H263" s="5">
        <f>I263+J263</f>
        <v>0</v>
      </c>
      <c r="I263" s="3">
        <v>0</v>
      </c>
      <c r="J263" s="3">
        <v>0</v>
      </c>
      <c r="K263" s="5">
        <f aca="true" t="shared" si="24" ref="K263:K326">L263+M263+N263</f>
        <v>1</v>
      </c>
      <c r="L263" s="3">
        <v>1</v>
      </c>
      <c r="M263" s="3">
        <v>0</v>
      </c>
      <c r="N263" s="3">
        <v>0</v>
      </c>
      <c r="O263" s="3">
        <v>0</v>
      </c>
      <c r="P263" s="3">
        <v>0</v>
      </c>
      <c r="Q263" s="38">
        <v>7500</v>
      </c>
    </row>
    <row r="264" spans="2:17" ht="12.75">
      <c r="B264" s="7" t="s">
        <v>421</v>
      </c>
      <c r="C264" s="10" t="s">
        <v>525</v>
      </c>
      <c r="D264" s="3">
        <f t="shared" si="22"/>
        <v>1</v>
      </c>
      <c r="E264" s="3">
        <v>0</v>
      </c>
      <c r="F264" s="3">
        <v>0</v>
      </c>
      <c r="G264" s="3">
        <v>1</v>
      </c>
      <c r="H264" s="5">
        <f>I264+J264</f>
        <v>0</v>
      </c>
      <c r="I264" s="3">
        <v>0</v>
      </c>
      <c r="J264" s="3">
        <v>0</v>
      </c>
      <c r="K264" s="5">
        <f t="shared" si="24"/>
        <v>0</v>
      </c>
      <c r="L264" s="3">
        <v>0</v>
      </c>
      <c r="M264" s="3">
        <v>0</v>
      </c>
      <c r="N264" s="3">
        <v>0</v>
      </c>
      <c r="O264" s="3">
        <v>0</v>
      </c>
      <c r="P264" s="3">
        <v>0</v>
      </c>
      <c r="Q264" s="38">
        <v>4000</v>
      </c>
    </row>
    <row r="265" spans="2:17" ht="12.75">
      <c r="B265" s="7" t="s">
        <v>54</v>
      </c>
      <c r="C265" s="10" t="s">
        <v>137</v>
      </c>
      <c r="D265" s="3">
        <f t="shared" si="22"/>
        <v>3</v>
      </c>
      <c r="E265" s="3">
        <v>0</v>
      </c>
      <c r="F265" s="3">
        <v>0</v>
      </c>
      <c r="G265" s="3">
        <v>1</v>
      </c>
      <c r="H265" s="5">
        <f>I265+J265</f>
        <v>1</v>
      </c>
      <c r="I265" s="3">
        <v>0</v>
      </c>
      <c r="J265" s="3">
        <v>1</v>
      </c>
      <c r="K265" s="5">
        <f t="shared" si="24"/>
        <v>0</v>
      </c>
      <c r="L265" s="3">
        <v>0</v>
      </c>
      <c r="M265" s="3">
        <v>0</v>
      </c>
      <c r="N265" s="3">
        <v>0</v>
      </c>
      <c r="O265" s="3">
        <v>0</v>
      </c>
      <c r="P265" s="3">
        <v>0</v>
      </c>
      <c r="Q265" s="38">
        <v>5250</v>
      </c>
    </row>
    <row r="266" spans="2:17" ht="25.5">
      <c r="B266" s="7" t="s">
        <v>394</v>
      </c>
      <c r="C266" s="10" t="s">
        <v>137</v>
      </c>
      <c r="D266" s="3">
        <f t="shared" si="22"/>
        <v>1</v>
      </c>
      <c r="E266" s="3">
        <v>0</v>
      </c>
      <c r="F266" s="3">
        <v>1</v>
      </c>
      <c r="G266" s="3">
        <v>0</v>
      </c>
      <c r="H266" s="5">
        <f>I266+J266</f>
        <v>0</v>
      </c>
      <c r="I266" s="3">
        <v>0</v>
      </c>
      <c r="J266" s="3">
        <v>0</v>
      </c>
      <c r="K266" s="5">
        <f t="shared" si="24"/>
        <v>0</v>
      </c>
      <c r="L266" s="3">
        <v>0</v>
      </c>
      <c r="M266" s="3">
        <v>0</v>
      </c>
      <c r="N266" s="3">
        <v>0</v>
      </c>
      <c r="O266" s="3">
        <v>0</v>
      </c>
      <c r="P266" s="3">
        <v>0</v>
      </c>
      <c r="Q266" s="38">
        <v>3900</v>
      </c>
    </row>
    <row r="267" spans="2:17" ht="25.5">
      <c r="B267" s="7" t="s">
        <v>173</v>
      </c>
      <c r="C267" s="10" t="s">
        <v>137</v>
      </c>
      <c r="D267" s="3">
        <f t="shared" si="22"/>
        <v>1</v>
      </c>
      <c r="E267" s="3">
        <v>1</v>
      </c>
      <c r="F267" s="3">
        <v>0</v>
      </c>
      <c r="G267" s="3">
        <v>0</v>
      </c>
      <c r="H267" s="5">
        <f>I267+J267</f>
        <v>0</v>
      </c>
      <c r="I267" s="3">
        <v>0</v>
      </c>
      <c r="J267" s="3">
        <v>0</v>
      </c>
      <c r="K267" s="5">
        <f t="shared" si="24"/>
        <v>0</v>
      </c>
      <c r="L267" s="3">
        <v>0</v>
      </c>
      <c r="M267" s="3">
        <v>0</v>
      </c>
      <c r="N267" s="3">
        <v>0</v>
      </c>
      <c r="O267" s="3">
        <v>0</v>
      </c>
      <c r="P267" s="3">
        <v>0</v>
      </c>
      <c r="Q267" s="38">
        <v>3200</v>
      </c>
    </row>
    <row r="268" spans="2:17" ht="12.75">
      <c r="B268" s="7" t="s">
        <v>447</v>
      </c>
      <c r="C268" s="10" t="s">
        <v>528</v>
      </c>
      <c r="D268" s="3">
        <f t="shared" si="22"/>
        <v>1</v>
      </c>
      <c r="E268" s="3">
        <v>1</v>
      </c>
      <c r="F268" s="3">
        <v>0</v>
      </c>
      <c r="G268" s="3">
        <v>0</v>
      </c>
      <c r="H268" s="5">
        <f>I268+J268</f>
        <v>0</v>
      </c>
      <c r="I268" s="3">
        <v>0</v>
      </c>
      <c r="J268" s="3">
        <v>0</v>
      </c>
      <c r="K268" s="5">
        <f t="shared" si="24"/>
        <v>0</v>
      </c>
      <c r="L268" s="3">
        <v>0</v>
      </c>
      <c r="M268" s="3">
        <v>0</v>
      </c>
      <c r="N268" s="3">
        <v>0</v>
      </c>
      <c r="O268" s="3">
        <v>0</v>
      </c>
      <c r="P268" s="3">
        <v>0</v>
      </c>
      <c r="Q268" s="38">
        <v>3723</v>
      </c>
    </row>
    <row r="269" spans="2:17" ht="12.75">
      <c r="B269" s="7" t="s">
        <v>268</v>
      </c>
      <c r="C269" s="10" t="s">
        <v>528</v>
      </c>
      <c r="D269" s="3">
        <f t="shared" si="22"/>
        <v>6</v>
      </c>
      <c r="E269" s="3">
        <v>3</v>
      </c>
      <c r="F269" s="3">
        <v>2</v>
      </c>
      <c r="G269" s="3">
        <v>1</v>
      </c>
      <c r="H269" s="5">
        <f>I269+J269</f>
        <v>0</v>
      </c>
      <c r="I269" s="3">
        <v>0</v>
      </c>
      <c r="J269" s="3">
        <v>0</v>
      </c>
      <c r="K269" s="5">
        <f t="shared" si="24"/>
        <v>0</v>
      </c>
      <c r="L269" s="3">
        <v>0</v>
      </c>
      <c r="M269" s="3">
        <v>0</v>
      </c>
      <c r="N269" s="3">
        <v>0</v>
      </c>
      <c r="O269" s="3">
        <v>0</v>
      </c>
      <c r="P269" s="3">
        <v>0</v>
      </c>
      <c r="Q269" s="38">
        <v>3487.17</v>
      </c>
    </row>
    <row r="270" spans="2:17" ht="12.75">
      <c r="B270" s="7" t="s">
        <v>277</v>
      </c>
      <c r="C270" s="10" t="s">
        <v>528</v>
      </c>
      <c r="D270" s="3">
        <f t="shared" si="22"/>
        <v>4</v>
      </c>
      <c r="E270" s="3">
        <v>3</v>
      </c>
      <c r="F270" s="3">
        <v>1</v>
      </c>
      <c r="G270" s="3">
        <v>0</v>
      </c>
      <c r="H270" s="5">
        <f>I270+J270</f>
        <v>0</v>
      </c>
      <c r="I270" s="3">
        <v>0</v>
      </c>
      <c r="J270" s="3">
        <v>0</v>
      </c>
      <c r="K270" s="5">
        <f t="shared" si="24"/>
        <v>0</v>
      </c>
      <c r="L270" s="3">
        <v>0</v>
      </c>
      <c r="M270" s="3">
        <v>0</v>
      </c>
      <c r="N270" s="3">
        <v>0</v>
      </c>
      <c r="O270" s="3">
        <v>0</v>
      </c>
      <c r="P270" s="3">
        <v>0</v>
      </c>
      <c r="Q270" s="38">
        <v>3358.25</v>
      </c>
    </row>
    <row r="271" spans="2:17" ht="25.5">
      <c r="B271" s="7" t="s">
        <v>365</v>
      </c>
      <c r="C271" s="10" t="s">
        <v>157</v>
      </c>
      <c r="D271" s="3">
        <f t="shared" si="22"/>
        <v>1</v>
      </c>
      <c r="E271" s="3">
        <v>1</v>
      </c>
      <c r="F271" s="3">
        <v>0</v>
      </c>
      <c r="G271" s="3">
        <v>0</v>
      </c>
      <c r="H271" s="5">
        <f>I271+J271</f>
        <v>0</v>
      </c>
      <c r="I271" s="3">
        <v>0</v>
      </c>
      <c r="J271" s="3">
        <v>0</v>
      </c>
      <c r="K271" s="5">
        <f t="shared" si="24"/>
        <v>0</v>
      </c>
      <c r="L271" s="3">
        <v>0</v>
      </c>
      <c r="M271" s="3">
        <v>0</v>
      </c>
      <c r="N271" s="3">
        <v>0</v>
      </c>
      <c r="O271" s="3">
        <v>0</v>
      </c>
      <c r="P271" s="3">
        <v>0</v>
      </c>
      <c r="Q271" s="38">
        <v>3200</v>
      </c>
    </row>
    <row r="272" spans="2:17" ht="12.75">
      <c r="B272" s="7" t="s">
        <v>323</v>
      </c>
      <c r="C272" s="10" t="s">
        <v>1</v>
      </c>
      <c r="D272" s="3">
        <f aca="true" t="shared" si="25" ref="D272:D335">SUM(E272:P272)</f>
        <v>3</v>
      </c>
      <c r="E272" s="3">
        <v>1</v>
      </c>
      <c r="F272" s="3">
        <v>0</v>
      </c>
      <c r="G272" s="3">
        <v>2</v>
      </c>
      <c r="H272" s="5">
        <f>I272+J272</f>
        <v>0</v>
      </c>
      <c r="I272" s="3">
        <v>0</v>
      </c>
      <c r="J272" s="3">
        <v>0</v>
      </c>
      <c r="K272" s="5">
        <f t="shared" si="24"/>
        <v>0</v>
      </c>
      <c r="L272" s="3">
        <v>0</v>
      </c>
      <c r="M272" s="3">
        <v>0</v>
      </c>
      <c r="N272" s="3">
        <v>0</v>
      </c>
      <c r="O272" s="3">
        <v>0</v>
      </c>
      <c r="P272" s="3">
        <v>0</v>
      </c>
      <c r="Q272" s="38">
        <v>3733.33</v>
      </c>
    </row>
    <row r="273" spans="2:17" ht="12.75">
      <c r="B273" s="7" t="s">
        <v>177</v>
      </c>
      <c r="C273" s="10" t="s">
        <v>1</v>
      </c>
      <c r="D273" s="3">
        <f t="shared" si="25"/>
        <v>6</v>
      </c>
      <c r="E273" s="3">
        <v>6</v>
      </c>
      <c r="F273" s="3">
        <v>0</v>
      </c>
      <c r="G273" s="3">
        <v>0</v>
      </c>
      <c r="H273" s="5">
        <f>I273+J273</f>
        <v>0</v>
      </c>
      <c r="I273" s="3">
        <v>0</v>
      </c>
      <c r="J273" s="3">
        <v>0</v>
      </c>
      <c r="K273" s="5">
        <f t="shared" si="24"/>
        <v>0</v>
      </c>
      <c r="L273" s="3">
        <v>0</v>
      </c>
      <c r="M273" s="3">
        <v>0</v>
      </c>
      <c r="N273" s="3">
        <v>0</v>
      </c>
      <c r="O273" s="3">
        <v>0</v>
      </c>
      <c r="P273" s="3">
        <v>0</v>
      </c>
      <c r="Q273" s="38">
        <v>3200</v>
      </c>
    </row>
    <row r="274" spans="2:17" ht="25.5">
      <c r="B274" s="7" t="s">
        <v>344</v>
      </c>
      <c r="C274" s="10" t="s">
        <v>390</v>
      </c>
      <c r="D274" s="3">
        <f t="shared" si="25"/>
        <v>6</v>
      </c>
      <c r="E274" s="3">
        <v>1</v>
      </c>
      <c r="F274" s="3">
        <v>3</v>
      </c>
      <c r="G274" s="3">
        <v>0</v>
      </c>
      <c r="H274" s="5">
        <f>I274+J274</f>
        <v>1</v>
      </c>
      <c r="I274" s="3">
        <v>1</v>
      </c>
      <c r="J274" s="3">
        <v>0</v>
      </c>
      <c r="K274" s="5">
        <f t="shared" si="24"/>
        <v>0</v>
      </c>
      <c r="L274" s="3">
        <v>0</v>
      </c>
      <c r="M274" s="3">
        <v>0</v>
      </c>
      <c r="N274" s="3">
        <v>0</v>
      </c>
      <c r="O274" s="3">
        <v>0</v>
      </c>
      <c r="P274" s="3">
        <v>0</v>
      </c>
      <c r="Q274" s="38">
        <v>3873.8</v>
      </c>
    </row>
    <row r="275" spans="2:17" ht="12.75">
      <c r="B275" s="7" t="s">
        <v>8</v>
      </c>
      <c r="C275" s="10" t="s">
        <v>29</v>
      </c>
      <c r="D275" s="3">
        <f t="shared" si="25"/>
        <v>1</v>
      </c>
      <c r="E275" s="3">
        <v>1</v>
      </c>
      <c r="F275" s="3">
        <v>0</v>
      </c>
      <c r="G275" s="3">
        <v>0</v>
      </c>
      <c r="H275" s="5">
        <f>I275+J275</f>
        <v>0</v>
      </c>
      <c r="I275" s="3">
        <v>0</v>
      </c>
      <c r="J275" s="3">
        <v>0</v>
      </c>
      <c r="K275" s="5">
        <f t="shared" si="24"/>
        <v>0</v>
      </c>
      <c r="L275" s="3">
        <v>0</v>
      </c>
      <c r="M275" s="3">
        <v>0</v>
      </c>
      <c r="N275" s="3">
        <v>0</v>
      </c>
      <c r="O275" s="3">
        <v>0</v>
      </c>
      <c r="P275" s="3">
        <v>0</v>
      </c>
      <c r="Q275" s="38">
        <v>3200</v>
      </c>
    </row>
    <row r="276" spans="2:17" ht="12.75">
      <c r="B276" s="7" t="s">
        <v>219</v>
      </c>
      <c r="C276" s="10" t="s">
        <v>418</v>
      </c>
      <c r="D276" s="3">
        <f t="shared" si="25"/>
        <v>1</v>
      </c>
      <c r="E276" s="3">
        <v>0</v>
      </c>
      <c r="F276" s="3">
        <v>1</v>
      </c>
      <c r="G276" s="3">
        <v>0</v>
      </c>
      <c r="H276" s="5">
        <f>I276+J276</f>
        <v>0</v>
      </c>
      <c r="I276" s="3">
        <v>0</v>
      </c>
      <c r="J276" s="3">
        <v>0</v>
      </c>
      <c r="K276" s="5">
        <f t="shared" si="24"/>
        <v>0</v>
      </c>
      <c r="L276" s="3">
        <v>0</v>
      </c>
      <c r="M276" s="3">
        <v>0</v>
      </c>
      <c r="N276" s="3">
        <v>0</v>
      </c>
      <c r="O276" s="3">
        <v>0</v>
      </c>
      <c r="P276" s="3">
        <v>0</v>
      </c>
      <c r="Q276" s="38">
        <v>3500</v>
      </c>
    </row>
    <row r="277" spans="2:17" ht="12.75">
      <c r="B277" s="7" t="s">
        <v>455</v>
      </c>
      <c r="C277" s="10" t="s">
        <v>78</v>
      </c>
      <c r="D277" s="3">
        <f t="shared" si="25"/>
        <v>1</v>
      </c>
      <c r="E277" s="3">
        <v>0</v>
      </c>
      <c r="F277" s="3">
        <v>0</v>
      </c>
      <c r="G277" s="3">
        <v>1</v>
      </c>
      <c r="H277" s="5">
        <f>I277+J277</f>
        <v>0</v>
      </c>
      <c r="I277" s="3">
        <v>0</v>
      </c>
      <c r="J277" s="3">
        <v>0</v>
      </c>
      <c r="K277" s="5">
        <f t="shared" si="24"/>
        <v>0</v>
      </c>
      <c r="L277" s="3">
        <v>0</v>
      </c>
      <c r="M277" s="3">
        <v>0</v>
      </c>
      <c r="N277" s="3">
        <v>0</v>
      </c>
      <c r="O277" s="3">
        <v>0</v>
      </c>
      <c r="P277" s="3">
        <v>0</v>
      </c>
      <c r="Q277" s="38">
        <v>4000</v>
      </c>
    </row>
    <row r="278" spans="2:17" ht="12.75">
      <c r="B278" s="7" t="s">
        <v>326</v>
      </c>
      <c r="C278" s="10" t="s">
        <v>142</v>
      </c>
      <c r="D278" s="3">
        <f t="shared" si="25"/>
        <v>24</v>
      </c>
      <c r="E278" s="3">
        <v>6</v>
      </c>
      <c r="F278" s="3">
        <v>7</v>
      </c>
      <c r="G278" s="3">
        <v>3</v>
      </c>
      <c r="H278" s="5">
        <f>I278+J278</f>
        <v>4</v>
      </c>
      <c r="I278" s="3">
        <v>4</v>
      </c>
      <c r="J278" s="3">
        <v>0</v>
      </c>
      <c r="K278" s="5">
        <f t="shared" si="24"/>
        <v>0</v>
      </c>
      <c r="L278" s="3">
        <v>0</v>
      </c>
      <c r="M278" s="3">
        <v>0</v>
      </c>
      <c r="N278" s="3">
        <v>0</v>
      </c>
      <c r="O278" s="3">
        <v>0</v>
      </c>
      <c r="P278" s="3">
        <v>0</v>
      </c>
      <c r="Q278" s="38">
        <v>3774.25</v>
      </c>
    </row>
    <row r="279" spans="2:17" ht="12.75">
      <c r="B279" s="7" t="s">
        <v>347</v>
      </c>
      <c r="C279" s="10" t="s">
        <v>373</v>
      </c>
      <c r="D279" s="3">
        <f t="shared" si="25"/>
        <v>3</v>
      </c>
      <c r="E279" s="3">
        <v>3</v>
      </c>
      <c r="F279" s="3">
        <v>0</v>
      </c>
      <c r="G279" s="3">
        <v>0</v>
      </c>
      <c r="H279" s="5">
        <f>I279+J279</f>
        <v>0</v>
      </c>
      <c r="I279" s="3">
        <v>0</v>
      </c>
      <c r="J279" s="3">
        <v>0</v>
      </c>
      <c r="K279" s="5">
        <f t="shared" si="24"/>
        <v>0</v>
      </c>
      <c r="L279" s="3">
        <v>0</v>
      </c>
      <c r="M279" s="3">
        <v>0</v>
      </c>
      <c r="N279" s="3">
        <v>0</v>
      </c>
      <c r="O279" s="3">
        <v>0</v>
      </c>
      <c r="P279" s="3">
        <v>0</v>
      </c>
      <c r="Q279" s="38">
        <v>2753.83</v>
      </c>
    </row>
    <row r="280" spans="2:20" ht="15" customHeight="1">
      <c r="B280" s="21" t="s">
        <v>194</v>
      </c>
      <c r="C280" s="22"/>
      <c r="D280" s="41">
        <f t="shared" si="25"/>
        <v>229</v>
      </c>
      <c r="E280" s="41">
        <f aca="true" t="shared" si="26" ref="E280:P280">SUM(E214:E279)</f>
        <v>52</v>
      </c>
      <c r="F280" s="41">
        <f t="shared" si="26"/>
        <v>52</v>
      </c>
      <c r="G280" s="41">
        <f t="shared" si="26"/>
        <v>53</v>
      </c>
      <c r="H280" s="40">
        <f>I280+J280</f>
        <v>32</v>
      </c>
      <c r="I280" s="41">
        <f t="shared" si="26"/>
        <v>22</v>
      </c>
      <c r="J280" s="41">
        <f t="shared" si="26"/>
        <v>10</v>
      </c>
      <c r="K280" s="40">
        <f t="shared" si="24"/>
        <v>4</v>
      </c>
      <c r="L280" s="41">
        <f t="shared" si="26"/>
        <v>3</v>
      </c>
      <c r="M280" s="41">
        <f t="shared" si="26"/>
        <v>1</v>
      </c>
      <c r="N280" s="41">
        <f t="shared" si="26"/>
        <v>0</v>
      </c>
      <c r="O280" s="41">
        <f t="shared" si="26"/>
        <v>0</v>
      </c>
      <c r="P280" s="41">
        <f t="shared" si="26"/>
        <v>0</v>
      </c>
      <c r="Q280" s="39">
        <f>IF(D280=0,0,SUMPRODUCT(D214:D279,Q214:Q279)/D280)</f>
        <v>4144.124017467249</v>
      </c>
      <c r="R280" s="13"/>
      <c r="S280" s="13"/>
      <c r="T280" s="13"/>
    </row>
    <row r="281" spans="2:17" ht="12.75">
      <c r="B281" s="7" t="s">
        <v>235</v>
      </c>
      <c r="C281" s="10" t="s">
        <v>360</v>
      </c>
      <c r="D281" s="3">
        <f t="shared" si="25"/>
        <v>5</v>
      </c>
      <c r="E281" s="3">
        <v>0</v>
      </c>
      <c r="F281" s="3">
        <v>0</v>
      </c>
      <c r="G281" s="3">
        <v>1</v>
      </c>
      <c r="H281" s="5">
        <f>I281+J281</f>
        <v>1</v>
      </c>
      <c r="I281" s="3">
        <v>0</v>
      </c>
      <c r="J281" s="3">
        <v>1</v>
      </c>
      <c r="K281" s="5">
        <f t="shared" si="24"/>
        <v>1</v>
      </c>
      <c r="L281" s="3">
        <v>1</v>
      </c>
      <c r="M281" s="3">
        <v>0</v>
      </c>
      <c r="N281" s="3">
        <v>0</v>
      </c>
      <c r="O281" s="3">
        <v>0</v>
      </c>
      <c r="P281" s="3">
        <v>0</v>
      </c>
      <c r="Q281" s="38">
        <v>5966.33</v>
      </c>
    </row>
    <row r="282" spans="2:17" ht="12.75">
      <c r="B282" s="7" t="s">
        <v>66</v>
      </c>
      <c r="C282" s="10" t="s">
        <v>428</v>
      </c>
      <c r="D282" s="3">
        <f t="shared" si="25"/>
        <v>1</v>
      </c>
      <c r="E282" s="3">
        <v>1</v>
      </c>
      <c r="F282" s="3">
        <v>0</v>
      </c>
      <c r="G282" s="3">
        <v>0</v>
      </c>
      <c r="H282" s="5">
        <f>I282+J282</f>
        <v>0</v>
      </c>
      <c r="I282" s="3">
        <v>0</v>
      </c>
      <c r="J282" s="3">
        <v>0</v>
      </c>
      <c r="K282" s="5">
        <f t="shared" si="24"/>
        <v>0</v>
      </c>
      <c r="L282" s="3">
        <v>0</v>
      </c>
      <c r="M282" s="3">
        <v>0</v>
      </c>
      <c r="N282" s="3">
        <v>0</v>
      </c>
      <c r="O282" s="3">
        <v>0</v>
      </c>
      <c r="P282" s="3">
        <v>0</v>
      </c>
      <c r="Q282" s="38">
        <v>3200</v>
      </c>
    </row>
    <row r="283" spans="2:17" ht="25.5">
      <c r="B283" s="7" t="s">
        <v>452</v>
      </c>
      <c r="C283" s="10" t="s">
        <v>222</v>
      </c>
      <c r="D283" s="3">
        <f t="shared" si="25"/>
        <v>2</v>
      </c>
      <c r="E283" s="3">
        <v>0</v>
      </c>
      <c r="F283" s="3">
        <v>0</v>
      </c>
      <c r="G283" s="3">
        <v>0</v>
      </c>
      <c r="H283" s="5">
        <f>I283+J283</f>
        <v>0</v>
      </c>
      <c r="I283" s="3">
        <v>0</v>
      </c>
      <c r="J283" s="3">
        <v>0</v>
      </c>
      <c r="K283" s="5">
        <f t="shared" si="24"/>
        <v>1</v>
      </c>
      <c r="L283" s="3">
        <v>0</v>
      </c>
      <c r="M283" s="3">
        <v>1</v>
      </c>
      <c r="N283" s="3">
        <v>0</v>
      </c>
      <c r="O283" s="3">
        <v>0</v>
      </c>
      <c r="P283" s="3">
        <v>0</v>
      </c>
      <c r="Q283" s="38">
        <v>8500</v>
      </c>
    </row>
    <row r="284" spans="2:17" ht="12.75">
      <c r="B284" s="7" t="s">
        <v>248</v>
      </c>
      <c r="C284" s="10" t="s">
        <v>284</v>
      </c>
      <c r="D284" s="3">
        <f t="shared" si="25"/>
        <v>2</v>
      </c>
      <c r="E284" s="3">
        <v>0</v>
      </c>
      <c r="F284" s="3">
        <v>0</v>
      </c>
      <c r="G284" s="3">
        <v>0</v>
      </c>
      <c r="H284" s="5">
        <f>I284+J284</f>
        <v>1</v>
      </c>
      <c r="I284" s="3">
        <v>1</v>
      </c>
      <c r="J284" s="3">
        <v>0</v>
      </c>
      <c r="K284" s="5">
        <f t="shared" si="24"/>
        <v>0</v>
      </c>
      <c r="L284" s="3">
        <v>0</v>
      </c>
      <c r="M284" s="3">
        <v>0</v>
      </c>
      <c r="N284" s="3">
        <v>0</v>
      </c>
      <c r="O284" s="3">
        <v>0</v>
      </c>
      <c r="P284" s="3">
        <v>0</v>
      </c>
      <c r="Q284" s="38">
        <v>5000</v>
      </c>
    </row>
    <row r="285" spans="2:17" ht="38.25">
      <c r="B285" s="7" t="s">
        <v>541</v>
      </c>
      <c r="C285" s="10" t="s">
        <v>111</v>
      </c>
      <c r="D285" s="3">
        <f t="shared" si="25"/>
        <v>1</v>
      </c>
      <c r="E285" s="3">
        <v>0</v>
      </c>
      <c r="F285" s="3">
        <v>0</v>
      </c>
      <c r="G285" s="3">
        <v>1</v>
      </c>
      <c r="H285" s="5">
        <f>I285+J285</f>
        <v>0</v>
      </c>
      <c r="I285" s="3">
        <v>0</v>
      </c>
      <c r="J285" s="3">
        <v>0</v>
      </c>
      <c r="K285" s="5">
        <f t="shared" si="24"/>
        <v>0</v>
      </c>
      <c r="L285" s="3">
        <v>0</v>
      </c>
      <c r="M285" s="3">
        <v>0</v>
      </c>
      <c r="N285" s="3">
        <v>0</v>
      </c>
      <c r="O285" s="3">
        <v>0</v>
      </c>
      <c r="P285" s="3">
        <v>0</v>
      </c>
      <c r="Q285" s="38">
        <v>4800</v>
      </c>
    </row>
    <row r="286" spans="2:17" ht="12.75">
      <c r="B286" s="7" t="s">
        <v>125</v>
      </c>
      <c r="C286" s="10" t="s">
        <v>436</v>
      </c>
      <c r="D286" s="3">
        <f t="shared" si="25"/>
        <v>2</v>
      </c>
      <c r="E286" s="3">
        <v>0</v>
      </c>
      <c r="F286" s="3">
        <v>2</v>
      </c>
      <c r="G286" s="3">
        <v>0</v>
      </c>
      <c r="H286" s="5">
        <f>I286+J286</f>
        <v>0</v>
      </c>
      <c r="I286" s="3">
        <v>0</v>
      </c>
      <c r="J286" s="3">
        <v>0</v>
      </c>
      <c r="K286" s="5">
        <f t="shared" si="24"/>
        <v>0</v>
      </c>
      <c r="L286" s="3">
        <v>0</v>
      </c>
      <c r="M286" s="3">
        <v>0</v>
      </c>
      <c r="N286" s="3">
        <v>0</v>
      </c>
      <c r="O286" s="3">
        <v>0</v>
      </c>
      <c r="P286" s="3">
        <v>0</v>
      </c>
      <c r="Q286" s="38">
        <v>3723</v>
      </c>
    </row>
    <row r="287" spans="2:17" ht="25.5">
      <c r="B287" s="7" t="s">
        <v>13</v>
      </c>
      <c r="C287" s="10" t="s">
        <v>436</v>
      </c>
      <c r="D287" s="3">
        <f t="shared" si="25"/>
        <v>1</v>
      </c>
      <c r="E287" s="3">
        <v>0</v>
      </c>
      <c r="F287" s="3">
        <v>1</v>
      </c>
      <c r="G287" s="3">
        <v>0</v>
      </c>
      <c r="H287" s="5">
        <f>I287+J287</f>
        <v>0</v>
      </c>
      <c r="I287" s="3">
        <v>0</v>
      </c>
      <c r="J287" s="3">
        <v>0</v>
      </c>
      <c r="K287" s="5">
        <f t="shared" si="24"/>
        <v>0</v>
      </c>
      <c r="L287" s="3">
        <v>0</v>
      </c>
      <c r="M287" s="3">
        <v>0</v>
      </c>
      <c r="N287" s="3">
        <v>0</v>
      </c>
      <c r="O287" s="3">
        <v>0</v>
      </c>
      <c r="P287" s="3">
        <v>0</v>
      </c>
      <c r="Q287" s="38">
        <v>3400</v>
      </c>
    </row>
    <row r="288" spans="2:17" ht="38.25">
      <c r="B288" s="7" t="s">
        <v>545</v>
      </c>
      <c r="C288" s="10" t="s">
        <v>436</v>
      </c>
      <c r="D288" s="3">
        <f t="shared" si="25"/>
        <v>2</v>
      </c>
      <c r="E288" s="3">
        <v>0</v>
      </c>
      <c r="F288" s="3">
        <v>0</v>
      </c>
      <c r="G288" s="3">
        <v>2</v>
      </c>
      <c r="H288" s="5">
        <f>I288+J288</f>
        <v>0</v>
      </c>
      <c r="I288" s="3">
        <v>0</v>
      </c>
      <c r="J288" s="3">
        <v>0</v>
      </c>
      <c r="K288" s="5">
        <f t="shared" si="24"/>
        <v>0</v>
      </c>
      <c r="L288" s="3">
        <v>0</v>
      </c>
      <c r="M288" s="3">
        <v>0</v>
      </c>
      <c r="N288" s="3">
        <v>0</v>
      </c>
      <c r="O288" s="3">
        <v>0</v>
      </c>
      <c r="P288" s="3">
        <v>0</v>
      </c>
      <c r="Q288" s="38">
        <v>4000</v>
      </c>
    </row>
    <row r="289" spans="2:17" ht="12.75">
      <c r="B289" s="7" t="s">
        <v>134</v>
      </c>
      <c r="C289" s="10" t="s">
        <v>358</v>
      </c>
      <c r="D289" s="3">
        <f t="shared" si="25"/>
        <v>5</v>
      </c>
      <c r="E289" s="3">
        <v>0</v>
      </c>
      <c r="F289" s="3">
        <v>3</v>
      </c>
      <c r="G289" s="3">
        <v>0</v>
      </c>
      <c r="H289" s="5">
        <f>I289+J289</f>
        <v>1</v>
      </c>
      <c r="I289" s="3">
        <v>1</v>
      </c>
      <c r="J289" s="3">
        <v>0</v>
      </c>
      <c r="K289" s="5">
        <f t="shared" si="24"/>
        <v>0</v>
      </c>
      <c r="L289" s="3">
        <v>0</v>
      </c>
      <c r="M289" s="3">
        <v>0</v>
      </c>
      <c r="N289" s="3">
        <v>0</v>
      </c>
      <c r="O289" s="3">
        <v>0</v>
      </c>
      <c r="P289" s="3">
        <v>0</v>
      </c>
      <c r="Q289" s="38">
        <v>3855.75</v>
      </c>
    </row>
    <row r="290" spans="2:17" ht="12.75">
      <c r="B290" s="7" t="s">
        <v>271</v>
      </c>
      <c r="C290" s="10" t="s">
        <v>81</v>
      </c>
      <c r="D290" s="3">
        <f t="shared" si="25"/>
        <v>1</v>
      </c>
      <c r="E290" s="3">
        <v>0</v>
      </c>
      <c r="F290" s="3">
        <v>0</v>
      </c>
      <c r="G290" s="3">
        <v>1</v>
      </c>
      <c r="H290" s="5">
        <f>I290+J290</f>
        <v>0</v>
      </c>
      <c r="I290" s="3">
        <v>0</v>
      </c>
      <c r="J290" s="3">
        <v>0</v>
      </c>
      <c r="K290" s="5">
        <f t="shared" si="24"/>
        <v>0</v>
      </c>
      <c r="L290" s="3">
        <v>0</v>
      </c>
      <c r="M290" s="3">
        <v>0</v>
      </c>
      <c r="N290" s="3">
        <v>0</v>
      </c>
      <c r="O290" s="3">
        <v>0</v>
      </c>
      <c r="P290" s="3">
        <v>0</v>
      </c>
      <c r="Q290" s="38">
        <v>4480</v>
      </c>
    </row>
    <row r="291" spans="2:17" ht="25.5">
      <c r="B291" s="7" t="s">
        <v>427</v>
      </c>
      <c r="C291" s="10" t="s">
        <v>81</v>
      </c>
      <c r="D291" s="3">
        <f t="shared" si="25"/>
        <v>6</v>
      </c>
      <c r="E291" s="3">
        <v>2</v>
      </c>
      <c r="F291" s="3">
        <v>1</v>
      </c>
      <c r="G291" s="3">
        <v>1</v>
      </c>
      <c r="H291" s="5">
        <f>I291+J291</f>
        <v>1</v>
      </c>
      <c r="I291" s="3">
        <v>1</v>
      </c>
      <c r="J291" s="3">
        <v>0</v>
      </c>
      <c r="K291" s="5">
        <f t="shared" si="24"/>
        <v>0</v>
      </c>
      <c r="L291" s="3">
        <v>0</v>
      </c>
      <c r="M291" s="3">
        <v>0</v>
      </c>
      <c r="N291" s="3">
        <v>0</v>
      </c>
      <c r="O291" s="3">
        <v>0</v>
      </c>
      <c r="P291" s="3">
        <v>0</v>
      </c>
      <c r="Q291" s="38">
        <v>4029.2</v>
      </c>
    </row>
    <row r="292" spans="2:17" ht="12.75">
      <c r="B292" s="7" t="s">
        <v>511</v>
      </c>
      <c r="C292" s="10" t="s">
        <v>145</v>
      </c>
      <c r="D292" s="3">
        <f t="shared" si="25"/>
        <v>2</v>
      </c>
      <c r="E292" s="3">
        <v>0</v>
      </c>
      <c r="F292" s="3">
        <v>0</v>
      </c>
      <c r="G292" s="3">
        <v>0</v>
      </c>
      <c r="H292" s="5">
        <f>I292+J292</f>
        <v>1</v>
      </c>
      <c r="I292" s="3">
        <v>1</v>
      </c>
      <c r="J292" s="3">
        <v>0</v>
      </c>
      <c r="K292" s="5">
        <f t="shared" si="24"/>
        <v>0</v>
      </c>
      <c r="L292" s="3">
        <v>0</v>
      </c>
      <c r="M292" s="3">
        <v>0</v>
      </c>
      <c r="N292" s="3">
        <v>0</v>
      </c>
      <c r="O292" s="3">
        <v>0</v>
      </c>
      <c r="P292" s="3">
        <v>0</v>
      </c>
      <c r="Q292" s="38">
        <v>5500</v>
      </c>
    </row>
    <row r="293" spans="2:17" ht="12.75">
      <c r="B293" s="7" t="s">
        <v>449</v>
      </c>
      <c r="C293" s="10" t="s">
        <v>27</v>
      </c>
      <c r="D293" s="3">
        <f t="shared" si="25"/>
        <v>1</v>
      </c>
      <c r="E293" s="3">
        <v>1</v>
      </c>
      <c r="F293" s="3">
        <v>0</v>
      </c>
      <c r="G293" s="3">
        <v>0</v>
      </c>
      <c r="H293" s="5">
        <f>I293+J293</f>
        <v>0</v>
      </c>
      <c r="I293" s="3">
        <v>0</v>
      </c>
      <c r="J293" s="3">
        <v>0</v>
      </c>
      <c r="K293" s="5">
        <f t="shared" si="24"/>
        <v>0</v>
      </c>
      <c r="L293" s="3">
        <v>0</v>
      </c>
      <c r="M293" s="3">
        <v>0</v>
      </c>
      <c r="N293" s="3">
        <v>0</v>
      </c>
      <c r="O293" s="3">
        <v>0</v>
      </c>
      <c r="P293" s="3">
        <v>0</v>
      </c>
      <c r="Q293" s="38">
        <v>3200</v>
      </c>
    </row>
    <row r="294" spans="2:17" ht="38.25">
      <c r="B294" s="7" t="s">
        <v>504</v>
      </c>
      <c r="C294" s="10" t="s">
        <v>27</v>
      </c>
      <c r="D294" s="3">
        <f t="shared" si="25"/>
        <v>1</v>
      </c>
      <c r="E294" s="3">
        <v>1</v>
      </c>
      <c r="F294" s="3">
        <v>0</v>
      </c>
      <c r="G294" s="3">
        <v>0</v>
      </c>
      <c r="H294" s="5">
        <f>I294+J294</f>
        <v>0</v>
      </c>
      <c r="I294" s="3">
        <v>0</v>
      </c>
      <c r="J294" s="3">
        <v>0</v>
      </c>
      <c r="K294" s="5">
        <f t="shared" si="24"/>
        <v>0</v>
      </c>
      <c r="L294" s="3">
        <v>0</v>
      </c>
      <c r="M294" s="3">
        <v>0</v>
      </c>
      <c r="N294" s="3">
        <v>0</v>
      </c>
      <c r="O294" s="3">
        <v>0</v>
      </c>
      <c r="P294" s="3">
        <v>0</v>
      </c>
      <c r="Q294" s="38">
        <v>3723</v>
      </c>
    </row>
    <row r="295" spans="2:17" ht="25.5">
      <c r="B295" s="7" t="s">
        <v>185</v>
      </c>
      <c r="C295" s="10" t="s">
        <v>27</v>
      </c>
      <c r="D295" s="3">
        <f t="shared" si="25"/>
        <v>2</v>
      </c>
      <c r="E295" s="3">
        <v>0</v>
      </c>
      <c r="F295" s="3">
        <v>0</v>
      </c>
      <c r="G295" s="3">
        <v>0</v>
      </c>
      <c r="H295" s="5">
        <f>I295+J295</f>
        <v>0</v>
      </c>
      <c r="I295" s="3">
        <v>0</v>
      </c>
      <c r="J295" s="3">
        <v>0</v>
      </c>
      <c r="K295" s="5">
        <f t="shared" si="24"/>
        <v>1</v>
      </c>
      <c r="L295" s="3">
        <v>1</v>
      </c>
      <c r="M295" s="3">
        <v>0</v>
      </c>
      <c r="N295" s="3">
        <v>0</v>
      </c>
      <c r="O295" s="3">
        <v>0</v>
      </c>
      <c r="P295" s="3">
        <v>0</v>
      </c>
      <c r="Q295" s="38">
        <v>7000</v>
      </c>
    </row>
    <row r="296" spans="2:17" ht="25.5">
      <c r="B296" s="7" t="s">
        <v>46</v>
      </c>
      <c r="C296" s="10" t="s">
        <v>27</v>
      </c>
      <c r="D296" s="3">
        <f t="shared" si="25"/>
        <v>1</v>
      </c>
      <c r="E296" s="3">
        <v>0</v>
      </c>
      <c r="F296" s="3">
        <v>0</v>
      </c>
      <c r="G296" s="3">
        <v>1</v>
      </c>
      <c r="H296" s="5">
        <f>I296+J296</f>
        <v>0</v>
      </c>
      <c r="I296" s="3">
        <v>0</v>
      </c>
      <c r="J296" s="3">
        <v>0</v>
      </c>
      <c r="K296" s="5">
        <f t="shared" si="24"/>
        <v>0</v>
      </c>
      <c r="L296" s="3">
        <v>0</v>
      </c>
      <c r="M296" s="3">
        <v>0</v>
      </c>
      <c r="N296" s="3">
        <v>0</v>
      </c>
      <c r="O296" s="3">
        <v>0</v>
      </c>
      <c r="P296" s="3">
        <v>0</v>
      </c>
      <c r="Q296" s="38">
        <v>4200</v>
      </c>
    </row>
    <row r="297" spans="2:17" ht="12.75">
      <c r="B297" s="7" t="s">
        <v>220</v>
      </c>
      <c r="C297" s="10" t="s">
        <v>27</v>
      </c>
      <c r="D297" s="3">
        <f t="shared" si="25"/>
        <v>12</v>
      </c>
      <c r="E297" s="3">
        <v>2</v>
      </c>
      <c r="F297" s="3">
        <v>0</v>
      </c>
      <c r="G297" s="3">
        <v>2</v>
      </c>
      <c r="H297" s="5">
        <f>I297+J297</f>
        <v>1</v>
      </c>
      <c r="I297" s="3">
        <v>0</v>
      </c>
      <c r="J297" s="3">
        <v>1</v>
      </c>
      <c r="K297" s="5">
        <f t="shared" si="24"/>
        <v>3</v>
      </c>
      <c r="L297" s="3">
        <v>2</v>
      </c>
      <c r="M297" s="3">
        <v>1</v>
      </c>
      <c r="N297" s="3">
        <v>0</v>
      </c>
      <c r="O297" s="3">
        <v>0</v>
      </c>
      <c r="P297" s="3">
        <v>0</v>
      </c>
      <c r="Q297" s="38">
        <v>5543.88</v>
      </c>
    </row>
    <row r="298" spans="2:17" ht="12.75">
      <c r="B298" s="7" t="s">
        <v>411</v>
      </c>
      <c r="C298" s="10" t="s">
        <v>27</v>
      </c>
      <c r="D298" s="3">
        <f t="shared" si="25"/>
        <v>1</v>
      </c>
      <c r="E298" s="3">
        <v>0</v>
      </c>
      <c r="F298" s="3">
        <v>1</v>
      </c>
      <c r="G298" s="3">
        <v>0</v>
      </c>
      <c r="H298" s="5">
        <f>I298+J298</f>
        <v>0</v>
      </c>
      <c r="I298" s="3">
        <v>0</v>
      </c>
      <c r="J298" s="3">
        <v>0</v>
      </c>
      <c r="K298" s="5">
        <f t="shared" si="24"/>
        <v>0</v>
      </c>
      <c r="L298" s="3">
        <v>0</v>
      </c>
      <c r="M298" s="3">
        <v>0</v>
      </c>
      <c r="N298" s="3">
        <v>0</v>
      </c>
      <c r="O298" s="3">
        <v>0</v>
      </c>
      <c r="P298" s="3">
        <v>0</v>
      </c>
      <c r="Q298" s="38">
        <v>3723</v>
      </c>
    </row>
    <row r="299" spans="2:17" ht="12.75">
      <c r="B299" s="7" t="s">
        <v>470</v>
      </c>
      <c r="C299" s="10" t="s">
        <v>27</v>
      </c>
      <c r="D299" s="3">
        <f t="shared" si="25"/>
        <v>4</v>
      </c>
      <c r="E299" s="3">
        <v>0</v>
      </c>
      <c r="F299" s="3">
        <v>0</v>
      </c>
      <c r="G299" s="3">
        <v>0</v>
      </c>
      <c r="H299" s="5">
        <f>I299+J299</f>
        <v>1</v>
      </c>
      <c r="I299" s="3">
        <v>0</v>
      </c>
      <c r="J299" s="3">
        <v>1</v>
      </c>
      <c r="K299" s="5">
        <f t="shared" si="24"/>
        <v>1</v>
      </c>
      <c r="L299" s="3">
        <v>1</v>
      </c>
      <c r="M299" s="3">
        <v>0</v>
      </c>
      <c r="N299" s="3">
        <v>0</v>
      </c>
      <c r="O299" s="3">
        <v>0</v>
      </c>
      <c r="P299" s="3">
        <v>0</v>
      </c>
      <c r="Q299" s="38">
        <v>6500</v>
      </c>
    </row>
    <row r="300" spans="2:17" ht="12.75">
      <c r="B300" s="7" t="s">
        <v>246</v>
      </c>
      <c r="C300" s="10" t="s">
        <v>27</v>
      </c>
      <c r="D300" s="3">
        <f t="shared" si="25"/>
        <v>2</v>
      </c>
      <c r="E300" s="3">
        <v>0</v>
      </c>
      <c r="F300" s="3">
        <v>0</v>
      </c>
      <c r="G300" s="3">
        <v>0</v>
      </c>
      <c r="H300" s="5">
        <f>I300+J300</f>
        <v>1</v>
      </c>
      <c r="I300" s="3">
        <v>0</v>
      </c>
      <c r="J300" s="3">
        <v>1</v>
      </c>
      <c r="K300" s="5">
        <f t="shared" si="24"/>
        <v>0</v>
      </c>
      <c r="L300" s="3">
        <v>0</v>
      </c>
      <c r="M300" s="3">
        <v>0</v>
      </c>
      <c r="N300" s="3">
        <v>0</v>
      </c>
      <c r="O300" s="3">
        <v>0</v>
      </c>
      <c r="P300" s="3">
        <v>0</v>
      </c>
      <c r="Q300" s="38">
        <v>6000</v>
      </c>
    </row>
    <row r="301" spans="2:17" ht="12.75">
      <c r="B301" s="7" t="s">
        <v>242</v>
      </c>
      <c r="C301" s="10" t="s">
        <v>264</v>
      </c>
      <c r="D301" s="3">
        <f t="shared" si="25"/>
        <v>1</v>
      </c>
      <c r="E301" s="3">
        <v>0</v>
      </c>
      <c r="F301" s="3">
        <v>1</v>
      </c>
      <c r="G301" s="3">
        <v>0</v>
      </c>
      <c r="H301" s="5">
        <f>I301+J301</f>
        <v>0</v>
      </c>
      <c r="I301" s="3">
        <v>0</v>
      </c>
      <c r="J301" s="3">
        <v>0</v>
      </c>
      <c r="K301" s="5">
        <f t="shared" si="24"/>
        <v>0</v>
      </c>
      <c r="L301" s="3">
        <v>0</v>
      </c>
      <c r="M301" s="3">
        <v>0</v>
      </c>
      <c r="N301" s="3">
        <v>0</v>
      </c>
      <c r="O301" s="3">
        <v>0</v>
      </c>
      <c r="P301" s="3">
        <v>0</v>
      </c>
      <c r="Q301" s="38">
        <v>3753</v>
      </c>
    </row>
    <row r="302" spans="2:17" ht="12.75">
      <c r="B302" s="7" t="s">
        <v>482</v>
      </c>
      <c r="C302" s="10" t="s">
        <v>103</v>
      </c>
      <c r="D302" s="3">
        <f t="shared" si="25"/>
        <v>1</v>
      </c>
      <c r="E302" s="3">
        <v>0</v>
      </c>
      <c r="F302" s="3">
        <v>1</v>
      </c>
      <c r="G302" s="3">
        <v>0</v>
      </c>
      <c r="H302" s="5">
        <f>I302+J302</f>
        <v>0</v>
      </c>
      <c r="I302" s="3">
        <v>0</v>
      </c>
      <c r="J302" s="3">
        <v>0</v>
      </c>
      <c r="K302" s="5">
        <f t="shared" si="24"/>
        <v>0</v>
      </c>
      <c r="L302" s="3">
        <v>0</v>
      </c>
      <c r="M302" s="3">
        <v>0</v>
      </c>
      <c r="N302" s="3">
        <v>0</v>
      </c>
      <c r="O302" s="3">
        <v>0</v>
      </c>
      <c r="P302" s="3">
        <v>0</v>
      </c>
      <c r="Q302" s="38">
        <v>3400</v>
      </c>
    </row>
    <row r="303" spans="2:17" ht="25.5">
      <c r="B303" s="7" t="s">
        <v>429</v>
      </c>
      <c r="C303" s="10" t="s">
        <v>303</v>
      </c>
      <c r="D303" s="3">
        <f t="shared" si="25"/>
        <v>1</v>
      </c>
      <c r="E303" s="3">
        <v>0</v>
      </c>
      <c r="F303" s="3">
        <v>0</v>
      </c>
      <c r="G303" s="3">
        <v>1</v>
      </c>
      <c r="H303" s="5">
        <f>I303+J303</f>
        <v>0</v>
      </c>
      <c r="I303" s="3">
        <v>0</v>
      </c>
      <c r="J303" s="3">
        <v>0</v>
      </c>
      <c r="K303" s="5">
        <f t="shared" si="24"/>
        <v>0</v>
      </c>
      <c r="L303" s="3">
        <v>0</v>
      </c>
      <c r="M303" s="3">
        <v>0</v>
      </c>
      <c r="N303" s="3">
        <v>0</v>
      </c>
      <c r="O303" s="3">
        <v>0</v>
      </c>
      <c r="P303" s="3">
        <v>0</v>
      </c>
      <c r="Q303" s="38">
        <v>4000</v>
      </c>
    </row>
    <row r="304" spans="2:17" ht="12.75">
      <c r="B304" s="7" t="s">
        <v>238</v>
      </c>
      <c r="C304" s="10" t="s">
        <v>464</v>
      </c>
      <c r="D304" s="3">
        <f t="shared" si="25"/>
        <v>1</v>
      </c>
      <c r="E304" s="3">
        <v>1</v>
      </c>
      <c r="F304" s="3">
        <v>0</v>
      </c>
      <c r="G304" s="3">
        <v>0</v>
      </c>
      <c r="H304" s="5">
        <f>I304+J304</f>
        <v>0</v>
      </c>
      <c r="I304" s="3">
        <v>0</v>
      </c>
      <c r="J304" s="3">
        <v>0</v>
      </c>
      <c r="K304" s="5">
        <f t="shared" si="24"/>
        <v>0</v>
      </c>
      <c r="L304" s="3">
        <v>0</v>
      </c>
      <c r="M304" s="3">
        <v>0</v>
      </c>
      <c r="N304" s="3">
        <v>0</v>
      </c>
      <c r="O304" s="3">
        <v>0</v>
      </c>
      <c r="P304" s="3">
        <v>0</v>
      </c>
      <c r="Q304" s="38">
        <v>3200</v>
      </c>
    </row>
    <row r="305" spans="2:17" ht="25.5">
      <c r="B305" s="7" t="s">
        <v>146</v>
      </c>
      <c r="C305" s="10" t="s">
        <v>473</v>
      </c>
      <c r="D305" s="3">
        <f t="shared" si="25"/>
        <v>2</v>
      </c>
      <c r="E305" s="3">
        <v>0</v>
      </c>
      <c r="F305" s="3">
        <v>0</v>
      </c>
      <c r="G305" s="3">
        <v>0</v>
      </c>
      <c r="H305" s="5">
        <f>I305+J305</f>
        <v>0</v>
      </c>
      <c r="I305" s="3">
        <v>0</v>
      </c>
      <c r="J305" s="3">
        <v>0</v>
      </c>
      <c r="K305" s="5">
        <f t="shared" si="24"/>
        <v>1</v>
      </c>
      <c r="L305" s="3">
        <v>0</v>
      </c>
      <c r="M305" s="3">
        <v>1</v>
      </c>
      <c r="N305" s="3">
        <v>0</v>
      </c>
      <c r="O305" s="3">
        <v>0</v>
      </c>
      <c r="P305" s="3">
        <v>0</v>
      </c>
      <c r="Q305" s="38">
        <v>8200</v>
      </c>
    </row>
    <row r="306" spans="2:17" ht="12.75">
      <c r="B306" s="7" t="s">
        <v>392</v>
      </c>
      <c r="C306" s="10" t="s">
        <v>432</v>
      </c>
      <c r="D306" s="3">
        <f t="shared" si="25"/>
        <v>2</v>
      </c>
      <c r="E306" s="3">
        <v>2</v>
      </c>
      <c r="F306" s="3">
        <v>0</v>
      </c>
      <c r="G306" s="3">
        <v>0</v>
      </c>
      <c r="H306" s="5">
        <f>I306+J306</f>
        <v>0</v>
      </c>
      <c r="I306" s="3">
        <v>0</v>
      </c>
      <c r="J306" s="3">
        <v>0</v>
      </c>
      <c r="K306" s="5">
        <f t="shared" si="24"/>
        <v>0</v>
      </c>
      <c r="L306" s="3">
        <v>0</v>
      </c>
      <c r="M306" s="3">
        <v>0</v>
      </c>
      <c r="N306" s="3">
        <v>0</v>
      </c>
      <c r="O306" s="3">
        <v>0</v>
      </c>
      <c r="P306" s="3">
        <v>0</v>
      </c>
      <c r="Q306" s="38">
        <v>3200</v>
      </c>
    </row>
    <row r="307" spans="2:17" ht="25.5">
      <c r="B307" s="7" t="s">
        <v>184</v>
      </c>
      <c r="C307" s="10" t="s">
        <v>329</v>
      </c>
      <c r="D307" s="3">
        <f t="shared" si="25"/>
        <v>1</v>
      </c>
      <c r="E307" s="3">
        <v>0</v>
      </c>
      <c r="F307" s="3">
        <v>0</v>
      </c>
      <c r="G307" s="3">
        <v>1</v>
      </c>
      <c r="H307" s="5">
        <f>I307+J307</f>
        <v>0</v>
      </c>
      <c r="I307" s="3">
        <v>0</v>
      </c>
      <c r="J307" s="3">
        <v>0</v>
      </c>
      <c r="K307" s="5">
        <f t="shared" si="24"/>
        <v>0</v>
      </c>
      <c r="L307" s="3">
        <v>0</v>
      </c>
      <c r="M307" s="3">
        <v>0</v>
      </c>
      <c r="N307" s="3">
        <v>0</v>
      </c>
      <c r="O307" s="3">
        <v>0</v>
      </c>
      <c r="P307" s="3">
        <v>0</v>
      </c>
      <c r="Q307" s="38">
        <v>4500</v>
      </c>
    </row>
    <row r="308" spans="2:17" ht="12.75">
      <c r="B308" s="7" t="s">
        <v>509</v>
      </c>
      <c r="C308" s="10" t="s">
        <v>329</v>
      </c>
      <c r="D308" s="3">
        <f t="shared" si="25"/>
        <v>1</v>
      </c>
      <c r="E308" s="3">
        <v>0</v>
      </c>
      <c r="F308" s="3">
        <v>0</v>
      </c>
      <c r="G308" s="3">
        <v>1</v>
      </c>
      <c r="H308" s="5">
        <f>I308+J308</f>
        <v>0</v>
      </c>
      <c r="I308" s="3">
        <v>0</v>
      </c>
      <c r="J308" s="3">
        <v>0</v>
      </c>
      <c r="K308" s="5">
        <f t="shared" si="24"/>
        <v>0</v>
      </c>
      <c r="L308" s="3">
        <v>0</v>
      </c>
      <c r="M308" s="3">
        <v>0</v>
      </c>
      <c r="N308" s="3">
        <v>0</v>
      </c>
      <c r="O308" s="3">
        <v>0</v>
      </c>
      <c r="P308" s="3">
        <v>0</v>
      </c>
      <c r="Q308" s="38">
        <v>4000</v>
      </c>
    </row>
    <row r="309" spans="2:17" ht="25.5">
      <c r="B309" s="7" t="s">
        <v>270</v>
      </c>
      <c r="C309" s="10" t="s">
        <v>160</v>
      </c>
      <c r="D309" s="3">
        <f t="shared" si="25"/>
        <v>1</v>
      </c>
      <c r="E309" s="3">
        <v>0</v>
      </c>
      <c r="F309" s="3">
        <v>1</v>
      </c>
      <c r="G309" s="3">
        <v>0</v>
      </c>
      <c r="H309" s="5">
        <f>I309+J309</f>
        <v>0</v>
      </c>
      <c r="I309" s="3">
        <v>0</v>
      </c>
      <c r="J309" s="3">
        <v>0</v>
      </c>
      <c r="K309" s="5">
        <f t="shared" si="24"/>
        <v>0</v>
      </c>
      <c r="L309" s="3">
        <v>0</v>
      </c>
      <c r="M309" s="3">
        <v>0</v>
      </c>
      <c r="N309" s="3">
        <v>0</v>
      </c>
      <c r="O309" s="3">
        <v>0</v>
      </c>
      <c r="P309" s="3">
        <v>0</v>
      </c>
      <c r="Q309" s="38">
        <v>3500</v>
      </c>
    </row>
    <row r="310" spans="2:17" ht="38.25">
      <c r="B310" s="7" t="s">
        <v>283</v>
      </c>
      <c r="C310" s="10" t="s">
        <v>160</v>
      </c>
      <c r="D310" s="3">
        <f t="shared" si="25"/>
        <v>2</v>
      </c>
      <c r="E310" s="3">
        <v>0</v>
      </c>
      <c r="F310" s="3">
        <v>0</v>
      </c>
      <c r="G310" s="3">
        <v>0</v>
      </c>
      <c r="H310" s="5">
        <f>I310+J310</f>
        <v>1</v>
      </c>
      <c r="I310" s="3">
        <v>1</v>
      </c>
      <c r="J310" s="3">
        <v>0</v>
      </c>
      <c r="K310" s="5">
        <f t="shared" si="24"/>
        <v>0</v>
      </c>
      <c r="L310" s="3">
        <v>0</v>
      </c>
      <c r="M310" s="3">
        <v>0</v>
      </c>
      <c r="N310" s="3">
        <v>0</v>
      </c>
      <c r="O310" s="3">
        <v>0</v>
      </c>
      <c r="P310" s="3">
        <v>0</v>
      </c>
      <c r="Q310" s="38">
        <v>5000</v>
      </c>
    </row>
    <row r="311" spans="2:17" ht="25.5">
      <c r="B311" s="7" t="s">
        <v>311</v>
      </c>
      <c r="C311" s="10" t="s">
        <v>6</v>
      </c>
      <c r="D311" s="3">
        <f t="shared" si="25"/>
        <v>2</v>
      </c>
      <c r="E311" s="3">
        <v>0</v>
      </c>
      <c r="F311" s="3">
        <v>0</v>
      </c>
      <c r="G311" s="3">
        <v>0</v>
      </c>
      <c r="H311" s="5">
        <f>I311+J311</f>
        <v>1</v>
      </c>
      <c r="I311" s="3">
        <v>1</v>
      </c>
      <c r="J311" s="3">
        <v>0</v>
      </c>
      <c r="K311" s="5">
        <f t="shared" si="24"/>
        <v>0</v>
      </c>
      <c r="L311" s="3">
        <v>0</v>
      </c>
      <c r="M311" s="3">
        <v>0</v>
      </c>
      <c r="N311" s="3">
        <v>0</v>
      </c>
      <c r="O311" s="3">
        <v>0</v>
      </c>
      <c r="P311" s="3">
        <v>0</v>
      </c>
      <c r="Q311" s="38">
        <v>5000</v>
      </c>
    </row>
    <row r="312" spans="2:17" ht="25.5">
      <c r="B312" s="7" t="s">
        <v>209</v>
      </c>
      <c r="C312" s="10" t="s">
        <v>6</v>
      </c>
      <c r="D312" s="3">
        <f t="shared" si="25"/>
        <v>1</v>
      </c>
      <c r="E312" s="3">
        <v>0</v>
      </c>
      <c r="F312" s="3">
        <v>0</v>
      </c>
      <c r="G312" s="3">
        <v>1</v>
      </c>
      <c r="H312" s="5">
        <f>I312+J312</f>
        <v>0</v>
      </c>
      <c r="I312" s="3">
        <v>0</v>
      </c>
      <c r="J312" s="3">
        <v>0</v>
      </c>
      <c r="K312" s="5">
        <f t="shared" si="24"/>
        <v>0</v>
      </c>
      <c r="L312" s="3">
        <v>0</v>
      </c>
      <c r="M312" s="3">
        <v>0</v>
      </c>
      <c r="N312" s="3">
        <v>0</v>
      </c>
      <c r="O312" s="3">
        <v>0</v>
      </c>
      <c r="P312" s="3">
        <v>0</v>
      </c>
      <c r="Q312" s="38">
        <v>4415</v>
      </c>
    </row>
    <row r="313" spans="2:17" ht="51">
      <c r="B313" s="7" t="s">
        <v>364</v>
      </c>
      <c r="C313" s="10" t="s">
        <v>6</v>
      </c>
      <c r="D313" s="3">
        <f t="shared" si="25"/>
        <v>2</v>
      </c>
      <c r="E313" s="3">
        <v>1</v>
      </c>
      <c r="F313" s="3">
        <v>0</v>
      </c>
      <c r="G313" s="3">
        <v>1</v>
      </c>
      <c r="H313" s="5">
        <f>I313+J313</f>
        <v>0</v>
      </c>
      <c r="I313" s="3">
        <v>0</v>
      </c>
      <c r="J313" s="3">
        <v>0</v>
      </c>
      <c r="K313" s="5">
        <f t="shared" si="24"/>
        <v>0</v>
      </c>
      <c r="L313" s="3">
        <v>0</v>
      </c>
      <c r="M313" s="3">
        <v>0</v>
      </c>
      <c r="N313" s="3">
        <v>0</v>
      </c>
      <c r="O313" s="3">
        <v>0</v>
      </c>
      <c r="P313" s="3">
        <v>0</v>
      </c>
      <c r="Q313" s="38">
        <v>3600</v>
      </c>
    </row>
    <row r="314" spans="2:17" ht="38.25">
      <c r="B314" s="7" t="s">
        <v>399</v>
      </c>
      <c r="C314" s="10" t="s">
        <v>6</v>
      </c>
      <c r="D314" s="3">
        <f t="shared" si="25"/>
        <v>1</v>
      </c>
      <c r="E314" s="3">
        <v>1</v>
      </c>
      <c r="F314" s="3">
        <v>0</v>
      </c>
      <c r="G314" s="3">
        <v>0</v>
      </c>
      <c r="H314" s="5">
        <f>I314+J314</f>
        <v>0</v>
      </c>
      <c r="I314" s="3">
        <v>0</v>
      </c>
      <c r="J314" s="3">
        <v>0</v>
      </c>
      <c r="K314" s="5">
        <f t="shared" si="24"/>
        <v>0</v>
      </c>
      <c r="L314" s="3">
        <v>0</v>
      </c>
      <c r="M314" s="3">
        <v>0</v>
      </c>
      <c r="N314" s="3">
        <v>0</v>
      </c>
      <c r="O314" s="3">
        <v>0</v>
      </c>
      <c r="P314" s="3">
        <v>0</v>
      </c>
      <c r="Q314" s="38">
        <v>3200</v>
      </c>
    </row>
    <row r="315" spans="2:17" ht="12.75">
      <c r="B315" s="7" t="s">
        <v>476</v>
      </c>
      <c r="C315" s="10" t="s">
        <v>130</v>
      </c>
      <c r="D315" s="3">
        <f t="shared" si="25"/>
        <v>1</v>
      </c>
      <c r="E315" s="3">
        <v>0</v>
      </c>
      <c r="F315" s="3">
        <v>0</v>
      </c>
      <c r="G315" s="3">
        <v>1</v>
      </c>
      <c r="H315" s="5">
        <f>I315+J315</f>
        <v>0</v>
      </c>
      <c r="I315" s="3">
        <v>0</v>
      </c>
      <c r="J315" s="3">
        <v>0</v>
      </c>
      <c r="K315" s="5">
        <f t="shared" si="24"/>
        <v>0</v>
      </c>
      <c r="L315" s="3">
        <v>0</v>
      </c>
      <c r="M315" s="3">
        <v>0</v>
      </c>
      <c r="N315" s="3">
        <v>0</v>
      </c>
      <c r="O315" s="3">
        <v>0</v>
      </c>
      <c r="P315" s="3">
        <v>0</v>
      </c>
      <c r="Q315" s="38">
        <v>4300</v>
      </c>
    </row>
    <row r="316" spans="2:17" ht="25.5">
      <c r="B316" s="7" t="s">
        <v>159</v>
      </c>
      <c r="C316" s="10" t="s">
        <v>419</v>
      </c>
      <c r="D316" s="3">
        <f t="shared" si="25"/>
        <v>1</v>
      </c>
      <c r="E316" s="3">
        <v>0</v>
      </c>
      <c r="F316" s="3">
        <v>1</v>
      </c>
      <c r="G316" s="3">
        <v>0</v>
      </c>
      <c r="H316" s="5">
        <f>I316+J316</f>
        <v>0</v>
      </c>
      <c r="I316" s="3">
        <v>0</v>
      </c>
      <c r="J316" s="3">
        <v>0</v>
      </c>
      <c r="K316" s="5">
        <f t="shared" si="24"/>
        <v>0</v>
      </c>
      <c r="L316" s="3">
        <v>0</v>
      </c>
      <c r="M316" s="3">
        <v>0</v>
      </c>
      <c r="N316" s="3">
        <v>0</v>
      </c>
      <c r="O316" s="3">
        <v>0</v>
      </c>
      <c r="P316" s="3">
        <v>0</v>
      </c>
      <c r="Q316" s="38">
        <v>3210</v>
      </c>
    </row>
    <row r="317" spans="2:17" ht="12.75">
      <c r="B317" s="7" t="s">
        <v>224</v>
      </c>
      <c r="C317" s="10" t="s">
        <v>250</v>
      </c>
      <c r="D317" s="3">
        <f t="shared" si="25"/>
        <v>2</v>
      </c>
      <c r="E317" s="3">
        <v>0</v>
      </c>
      <c r="F317" s="3">
        <v>0</v>
      </c>
      <c r="G317" s="3">
        <v>0</v>
      </c>
      <c r="H317" s="5">
        <f>I317+J317</f>
        <v>1</v>
      </c>
      <c r="I317" s="3">
        <v>1</v>
      </c>
      <c r="J317" s="3">
        <v>0</v>
      </c>
      <c r="K317" s="5">
        <f t="shared" si="24"/>
        <v>0</v>
      </c>
      <c r="L317" s="3">
        <v>0</v>
      </c>
      <c r="M317" s="3">
        <v>0</v>
      </c>
      <c r="N317" s="3">
        <v>0</v>
      </c>
      <c r="O317" s="3">
        <v>0</v>
      </c>
      <c r="P317" s="3">
        <v>0</v>
      </c>
      <c r="Q317" s="38">
        <v>5000</v>
      </c>
    </row>
    <row r="318" spans="2:17" ht="25.5">
      <c r="B318" s="7" t="s">
        <v>369</v>
      </c>
      <c r="C318" s="10" t="s">
        <v>477</v>
      </c>
      <c r="D318" s="3">
        <f t="shared" si="25"/>
        <v>2</v>
      </c>
      <c r="E318" s="3">
        <v>0</v>
      </c>
      <c r="F318" s="3">
        <v>0</v>
      </c>
      <c r="G318" s="3">
        <v>0</v>
      </c>
      <c r="H318" s="5">
        <f>I318+J318</f>
        <v>1</v>
      </c>
      <c r="I318" s="3">
        <v>1</v>
      </c>
      <c r="J318" s="3">
        <v>0</v>
      </c>
      <c r="K318" s="5">
        <f t="shared" si="24"/>
        <v>0</v>
      </c>
      <c r="L318" s="3">
        <v>0</v>
      </c>
      <c r="M318" s="3">
        <v>0</v>
      </c>
      <c r="N318" s="3">
        <v>0</v>
      </c>
      <c r="O318" s="3">
        <v>0</v>
      </c>
      <c r="P318" s="3">
        <v>0</v>
      </c>
      <c r="Q318" s="38">
        <v>5000</v>
      </c>
    </row>
    <row r="319" spans="2:17" ht="12.75">
      <c r="B319" s="7" t="s">
        <v>396</v>
      </c>
      <c r="C319" s="10" t="s">
        <v>477</v>
      </c>
      <c r="D319" s="3">
        <f t="shared" si="25"/>
        <v>1</v>
      </c>
      <c r="E319" s="3">
        <v>0</v>
      </c>
      <c r="F319" s="3">
        <v>0</v>
      </c>
      <c r="G319" s="3">
        <v>1</v>
      </c>
      <c r="H319" s="5">
        <f>I319+J319</f>
        <v>0</v>
      </c>
      <c r="I319" s="3">
        <v>0</v>
      </c>
      <c r="J319" s="3">
        <v>0</v>
      </c>
      <c r="K319" s="5">
        <f t="shared" si="24"/>
        <v>0</v>
      </c>
      <c r="L319" s="3">
        <v>0</v>
      </c>
      <c r="M319" s="3">
        <v>0</v>
      </c>
      <c r="N319" s="3">
        <v>0</v>
      </c>
      <c r="O319" s="3">
        <v>0</v>
      </c>
      <c r="P319" s="3">
        <v>0</v>
      </c>
      <c r="Q319" s="38">
        <v>4000</v>
      </c>
    </row>
    <row r="320" spans="2:17" ht="38.25">
      <c r="B320" s="7" t="s">
        <v>30</v>
      </c>
      <c r="C320" s="10" t="s">
        <v>477</v>
      </c>
      <c r="D320" s="3">
        <f t="shared" si="25"/>
        <v>2</v>
      </c>
      <c r="E320" s="3">
        <v>0</v>
      </c>
      <c r="F320" s="3">
        <v>0</v>
      </c>
      <c r="G320" s="3">
        <v>0</v>
      </c>
      <c r="H320" s="5">
        <f>I320+J320</f>
        <v>0</v>
      </c>
      <c r="I320" s="3">
        <v>0</v>
      </c>
      <c r="J320" s="3">
        <v>0</v>
      </c>
      <c r="K320" s="5">
        <f t="shared" si="24"/>
        <v>1</v>
      </c>
      <c r="L320" s="3">
        <v>1</v>
      </c>
      <c r="M320" s="3">
        <v>0</v>
      </c>
      <c r="N320" s="3">
        <v>0</v>
      </c>
      <c r="O320" s="3">
        <v>0</v>
      </c>
      <c r="P320" s="3">
        <v>0</v>
      </c>
      <c r="Q320" s="38">
        <v>7000</v>
      </c>
    </row>
    <row r="321" spans="2:17" ht="12.75">
      <c r="B321" s="7" t="s">
        <v>42</v>
      </c>
      <c r="C321" s="10" t="s">
        <v>68</v>
      </c>
      <c r="D321" s="3">
        <f t="shared" si="25"/>
        <v>1</v>
      </c>
      <c r="E321" s="3">
        <v>0</v>
      </c>
      <c r="F321" s="3">
        <v>0</v>
      </c>
      <c r="G321" s="3">
        <v>1</v>
      </c>
      <c r="H321" s="5">
        <f>I321+J321</f>
        <v>0</v>
      </c>
      <c r="I321" s="3">
        <v>0</v>
      </c>
      <c r="J321" s="3">
        <v>0</v>
      </c>
      <c r="K321" s="5">
        <f t="shared" si="24"/>
        <v>0</v>
      </c>
      <c r="L321" s="3">
        <v>0</v>
      </c>
      <c r="M321" s="3">
        <v>0</v>
      </c>
      <c r="N321" s="3">
        <v>0</v>
      </c>
      <c r="O321" s="3">
        <v>0</v>
      </c>
      <c r="P321" s="3">
        <v>0</v>
      </c>
      <c r="Q321" s="38">
        <v>4715.1</v>
      </c>
    </row>
    <row r="322" spans="2:17" ht="25.5">
      <c r="B322" s="7" t="s">
        <v>154</v>
      </c>
      <c r="C322" s="10" t="s">
        <v>422</v>
      </c>
      <c r="D322" s="3">
        <f t="shared" si="25"/>
        <v>57</v>
      </c>
      <c r="E322" s="3">
        <v>14</v>
      </c>
      <c r="F322" s="3">
        <v>13</v>
      </c>
      <c r="G322" s="3">
        <v>9</v>
      </c>
      <c r="H322" s="5">
        <f>I322+J322</f>
        <v>6</v>
      </c>
      <c r="I322" s="3">
        <v>2</v>
      </c>
      <c r="J322" s="3">
        <v>4</v>
      </c>
      <c r="K322" s="5">
        <f t="shared" si="24"/>
        <v>4</v>
      </c>
      <c r="L322" s="3">
        <v>2</v>
      </c>
      <c r="M322" s="3">
        <v>1</v>
      </c>
      <c r="N322" s="3">
        <v>1</v>
      </c>
      <c r="O322" s="3">
        <v>1</v>
      </c>
      <c r="P322" s="3">
        <v>0</v>
      </c>
      <c r="Q322" s="38">
        <v>4410.15</v>
      </c>
    </row>
    <row r="323" spans="2:17" ht="12.75">
      <c r="B323" s="7" t="s">
        <v>105</v>
      </c>
      <c r="C323" s="10" t="s">
        <v>483</v>
      </c>
      <c r="D323" s="3">
        <f t="shared" si="25"/>
        <v>2</v>
      </c>
      <c r="E323" s="3">
        <v>0</v>
      </c>
      <c r="F323" s="3">
        <v>0</v>
      </c>
      <c r="G323" s="3">
        <v>2</v>
      </c>
      <c r="H323" s="5">
        <f>I323+J323</f>
        <v>0</v>
      </c>
      <c r="I323" s="3">
        <v>0</v>
      </c>
      <c r="J323" s="3">
        <v>0</v>
      </c>
      <c r="K323" s="5">
        <f t="shared" si="24"/>
        <v>0</v>
      </c>
      <c r="L323" s="3">
        <v>0</v>
      </c>
      <c r="M323" s="3">
        <v>0</v>
      </c>
      <c r="N323" s="3">
        <v>0</v>
      </c>
      <c r="O323" s="3">
        <v>0</v>
      </c>
      <c r="P323" s="3">
        <v>0</v>
      </c>
      <c r="Q323" s="38">
        <v>4000</v>
      </c>
    </row>
    <row r="324" spans="2:17" ht="12.75">
      <c r="B324" s="7" t="s">
        <v>269</v>
      </c>
      <c r="C324" s="10" t="s">
        <v>55</v>
      </c>
      <c r="D324" s="3">
        <f t="shared" si="25"/>
        <v>17</v>
      </c>
      <c r="E324" s="3">
        <v>4</v>
      </c>
      <c r="F324" s="3">
        <v>6</v>
      </c>
      <c r="G324" s="3">
        <v>3</v>
      </c>
      <c r="H324" s="5">
        <f>I324+J324</f>
        <v>2</v>
      </c>
      <c r="I324" s="3">
        <v>2</v>
      </c>
      <c r="J324" s="3">
        <v>0</v>
      </c>
      <c r="K324" s="5">
        <f t="shared" si="24"/>
        <v>0</v>
      </c>
      <c r="L324" s="3">
        <v>0</v>
      </c>
      <c r="M324" s="3">
        <v>0</v>
      </c>
      <c r="N324" s="3">
        <v>0</v>
      </c>
      <c r="O324" s="3">
        <v>0</v>
      </c>
      <c r="P324" s="3">
        <v>0</v>
      </c>
      <c r="Q324" s="38">
        <v>3888.2</v>
      </c>
    </row>
    <row r="325" spans="2:17" ht="51">
      <c r="B325" s="7" t="s">
        <v>122</v>
      </c>
      <c r="C325" s="10" t="s">
        <v>55</v>
      </c>
      <c r="D325" s="3">
        <f t="shared" si="25"/>
        <v>3</v>
      </c>
      <c r="E325" s="3">
        <v>0</v>
      </c>
      <c r="F325" s="3">
        <v>1</v>
      </c>
      <c r="G325" s="3">
        <v>2</v>
      </c>
      <c r="H325" s="5">
        <f>I325+J325</f>
        <v>0</v>
      </c>
      <c r="I325" s="3">
        <v>0</v>
      </c>
      <c r="J325" s="3">
        <v>0</v>
      </c>
      <c r="K325" s="5">
        <f t="shared" si="24"/>
        <v>0</v>
      </c>
      <c r="L325" s="3">
        <v>0</v>
      </c>
      <c r="M325" s="3">
        <v>0</v>
      </c>
      <c r="N325" s="3">
        <v>0</v>
      </c>
      <c r="O325" s="3">
        <v>0</v>
      </c>
      <c r="P325" s="3">
        <v>0</v>
      </c>
      <c r="Q325" s="38">
        <v>4071.33</v>
      </c>
    </row>
    <row r="326" spans="2:17" ht="12.75">
      <c r="B326" s="7" t="s">
        <v>31</v>
      </c>
      <c r="C326" s="10" t="s">
        <v>445</v>
      </c>
      <c r="D326" s="3">
        <f t="shared" si="25"/>
        <v>1</v>
      </c>
      <c r="E326" s="3">
        <v>0</v>
      </c>
      <c r="F326" s="3">
        <v>0</v>
      </c>
      <c r="G326" s="3">
        <v>1</v>
      </c>
      <c r="H326" s="5">
        <f>I326+J326</f>
        <v>0</v>
      </c>
      <c r="I326" s="3">
        <v>0</v>
      </c>
      <c r="J326" s="3">
        <v>0</v>
      </c>
      <c r="K326" s="5">
        <f t="shared" si="24"/>
        <v>0</v>
      </c>
      <c r="L326" s="3">
        <v>0</v>
      </c>
      <c r="M326" s="3">
        <v>0</v>
      </c>
      <c r="N326" s="3">
        <v>0</v>
      </c>
      <c r="O326" s="3">
        <v>0</v>
      </c>
      <c r="P326" s="3">
        <v>0</v>
      </c>
      <c r="Q326" s="38">
        <v>4000</v>
      </c>
    </row>
    <row r="327" spans="2:17" ht="25.5">
      <c r="B327" s="7" t="s">
        <v>133</v>
      </c>
      <c r="C327" s="10" t="s">
        <v>445</v>
      </c>
      <c r="D327" s="3">
        <f t="shared" si="25"/>
        <v>1</v>
      </c>
      <c r="E327" s="3">
        <v>0</v>
      </c>
      <c r="F327" s="3">
        <v>0</v>
      </c>
      <c r="G327" s="3">
        <v>1</v>
      </c>
      <c r="H327" s="5">
        <f>I327+J327</f>
        <v>0</v>
      </c>
      <c r="I327" s="3">
        <v>0</v>
      </c>
      <c r="J327" s="3">
        <v>0</v>
      </c>
      <c r="K327" s="5">
        <f aca="true" t="shared" si="27" ref="K327:K353">L327+M327+N327</f>
        <v>0</v>
      </c>
      <c r="L327" s="3">
        <v>0</v>
      </c>
      <c r="M327" s="3">
        <v>0</v>
      </c>
      <c r="N327" s="3">
        <v>0</v>
      </c>
      <c r="O327" s="3">
        <v>0</v>
      </c>
      <c r="P327" s="3">
        <v>0</v>
      </c>
      <c r="Q327" s="38">
        <v>4800</v>
      </c>
    </row>
    <row r="328" spans="2:17" ht="25.5">
      <c r="B328" s="7" t="s">
        <v>190</v>
      </c>
      <c r="C328" s="10" t="s">
        <v>445</v>
      </c>
      <c r="D328" s="3">
        <f t="shared" si="25"/>
        <v>2</v>
      </c>
      <c r="E328" s="3">
        <v>0</v>
      </c>
      <c r="F328" s="3">
        <v>1</v>
      </c>
      <c r="G328" s="3">
        <v>1</v>
      </c>
      <c r="H328" s="5">
        <f>I328+J328</f>
        <v>0</v>
      </c>
      <c r="I328" s="3">
        <v>0</v>
      </c>
      <c r="J328" s="3">
        <v>0</v>
      </c>
      <c r="K328" s="5">
        <f t="shared" si="27"/>
        <v>0</v>
      </c>
      <c r="L328" s="3">
        <v>0</v>
      </c>
      <c r="M328" s="3">
        <v>0</v>
      </c>
      <c r="N328" s="3">
        <v>0</v>
      </c>
      <c r="O328" s="3">
        <v>0</v>
      </c>
      <c r="P328" s="3">
        <v>0</v>
      </c>
      <c r="Q328" s="38">
        <v>4256.5</v>
      </c>
    </row>
    <row r="329" spans="2:17" ht="12.75">
      <c r="B329" s="7" t="s">
        <v>241</v>
      </c>
      <c r="C329" s="10" t="s">
        <v>445</v>
      </c>
      <c r="D329" s="3">
        <f t="shared" si="25"/>
        <v>5</v>
      </c>
      <c r="E329" s="3">
        <v>0</v>
      </c>
      <c r="F329" s="3">
        <v>0</v>
      </c>
      <c r="G329" s="3">
        <v>1</v>
      </c>
      <c r="H329" s="5">
        <f>I329+J329</f>
        <v>2</v>
      </c>
      <c r="I329" s="3">
        <v>2</v>
      </c>
      <c r="J329" s="3">
        <v>0</v>
      </c>
      <c r="K329" s="5">
        <f t="shared" si="27"/>
        <v>0</v>
      </c>
      <c r="L329" s="3">
        <v>0</v>
      </c>
      <c r="M329" s="3">
        <v>0</v>
      </c>
      <c r="N329" s="3">
        <v>0</v>
      </c>
      <c r="O329" s="3">
        <v>0</v>
      </c>
      <c r="P329" s="3">
        <v>0</v>
      </c>
      <c r="Q329" s="38">
        <v>4988.33</v>
      </c>
    </row>
    <row r="330" spans="2:17" ht="25.5">
      <c r="B330" s="7" t="s">
        <v>415</v>
      </c>
      <c r="C330" s="10" t="s">
        <v>274</v>
      </c>
      <c r="D330" s="3">
        <f t="shared" si="25"/>
        <v>1</v>
      </c>
      <c r="E330" s="3">
        <v>1</v>
      </c>
      <c r="F330" s="3">
        <v>0</v>
      </c>
      <c r="G330" s="3">
        <v>0</v>
      </c>
      <c r="H330" s="5">
        <f>I330+J330</f>
        <v>0</v>
      </c>
      <c r="I330" s="3">
        <v>0</v>
      </c>
      <c r="J330" s="3">
        <v>0</v>
      </c>
      <c r="K330" s="5">
        <f t="shared" si="27"/>
        <v>0</v>
      </c>
      <c r="L330" s="3">
        <v>0</v>
      </c>
      <c r="M330" s="3">
        <v>0</v>
      </c>
      <c r="N330" s="3">
        <v>0</v>
      </c>
      <c r="O330" s="3">
        <v>0</v>
      </c>
      <c r="P330" s="3">
        <v>0</v>
      </c>
      <c r="Q330" s="38">
        <v>3200</v>
      </c>
    </row>
    <row r="331" spans="2:17" ht="12.75">
      <c r="B331" s="7" t="s">
        <v>98</v>
      </c>
      <c r="C331" s="10" t="s">
        <v>354</v>
      </c>
      <c r="D331" s="3">
        <f t="shared" si="25"/>
        <v>5</v>
      </c>
      <c r="E331" s="3">
        <v>2</v>
      </c>
      <c r="F331" s="3">
        <v>2</v>
      </c>
      <c r="G331" s="3">
        <v>1</v>
      </c>
      <c r="H331" s="5">
        <f>I331+J331</f>
        <v>0</v>
      </c>
      <c r="I331" s="3">
        <v>0</v>
      </c>
      <c r="J331" s="3">
        <v>0</v>
      </c>
      <c r="K331" s="5">
        <f t="shared" si="27"/>
        <v>0</v>
      </c>
      <c r="L331" s="3">
        <v>0</v>
      </c>
      <c r="M331" s="3">
        <v>0</v>
      </c>
      <c r="N331" s="3">
        <v>0</v>
      </c>
      <c r="O331" s="3">
        <v>0</v>
      </c>
      <c r="P331" s="3">
        <v>0</v>
      </c>
      <c r="Q331" s="38">
        <v>3749.2</v>
      </c>
    </row>
    <row r="332" spans="2:20" ht="15" customHeight="1">
      <c r="B332" s="21" t="s">
        <v>36</v>
      </c>
      <c r="C332" s="22"/>
      <c r="D332" s="3">
        <f t="shared" si="25"/>
        <v>177</v>
      </c>
      <c r="E332" s="3">
        <f aca="true" t="shared" si="28" ref="E332:P332">SUM(E281:E331)</f>
        <v>33</v>
      </c>
      <c r="F332" s="3">
        <f t="shared" si="28"/>
        <v>35</v>
      </c>
      <c r="G332" s="3">
        <f t="shared" si="28"/>
        <v>38</v>
      </c>
      <c r="H332" s="5">
        <f>I332+J332</f>
        <v>22</v>
      </c>
      <c r="I332" s="3">
        <f t="shared" si="28"/>
        <v>14</v>
      </c>
      <c r="J332" s="3">
        <f t="shared" si="28"/>
        <v>8</v>
      </c>
      <c r="K332" s="5">
        <f t="shared" si="27"/>
        <v>13</v>
      </c>
      <c r="L332" s="3">
        <f t="shared" si="28"/>
        <v>8</v>
      </c>
      <c r="M332" s="3">
        <f t="shared" si="28"/>
        <v>4</v>
      </c>
      <c r="N332" s="3">
        <f t="shared" si="28"/>
        <v>1</v>
      </c>
      <c r="O332" s="3">
        <f t="shared" si="28"/>
        <v>1</v>
      </c>
      <c r="P332" s="3">
        <f t="shared" si="28"/>
        <v>0</v>
      </c>
      <c r="Q332" s="38">
        <f>IF(D332=0,0,SUMPRODUCT(D281:D331,Q281:Q331)/D332)</f>
        <v>4587.965254237288</v>
      </c>
      <c r="R332" s="13"/>
      <c r="S332" s="13"/>
      <c r="T332" s="13"/>
    </row>
    <row r="333" spans="2:17" ht="12.75">
      <c r="B333" s="7" t="s">
        <v>417</v>
      </c>
      <c r="C333" s="10" t="s">
        <v>331</v>
      </c>
      <c r="D333" s="3">
        <f t="shared" si="25"/>
        <v>1</v>
      </c>
      <c r="E333" s="3">
        <v>1</v>
      </c>
      <c r="F333" s="3">
        <v>0</v>
      </c>
      <c r="G333" s="3">
        <v>0</v>
      </c>
      <c r="H333" s="5">
        <f>I333+J333</f>
        <v>0</v>
      </c>
      <c r="I333" s="3">
        <v>0</v>
      </c>
      <c r="J333" s="3">
        <v>0</v>
      </c>
      <c r="K333" s="5">
        <f t="shared" si="27"/>
        <v>0</v>
      </c>
      <c r="L333" s="3">
        <v>0</v>
      </c>
      <c r="M333" s="3">
        <v>0</v>
      </c>
      <c r="N333" s="3">
        <v>0</v>
      </c>
      <c r="O333" s="3">
        <v>0</v>
      </c>
      <c r="P333" s="3">
        <v>0</v>
      </c>
      <c r="Q333" s="38">
        <v>3200</v>
      </c>
    </row>
    <row r="334" spans="2:17" ht="12.75">
      <c r="B334" s="7" t="s">
        <v>182</v>
      </c>
      <c r="C334" s="10" t="s">
        <v>331</v>
      </c>
      <c r="D334" s="3">
        <f t="shared" si="25"/>
        <v>4</v>
      </c>
      <c r="E334" s="3">
        <v>3</v>
      </c>
      <c r="F334" s="3">
        <v>0</v>
      </c>
      <c r="G334" s="3">
        <v>1</v>
      </c>
      <c r="H334" s="5">
        <f>I334+J334</f>
        <v>0</v>
      </c>
      <c r="I334" s="3">
        <v>0</v>
      </c>
      <c r="J334" s="3">
        <v>0</v>
      </c>
      <c r="K334" s="5">
        <f t="shared" si="27"/>
        <v>0</v>
      </c>
      <c r="L334" s="3">
        <v>0</v>
      </c>
      <c r="M334" s="3">
        <v>0</v>
      </c>
      <c r="N334" s="3">
        <v>0</v>
      </c>
      <c r="O334" s="3">
        <v>0</v>
      </c>
      <c r="P334" s="3">
        <v>0</v>
      </c>
      <c r="Q334" s="38">
        <v>3400</v>
      </c>
    </row>
    <row r="335" spans="2:17" ht="25.5">
      <c r="B335" s="7" t="s">
        <v>426</v>
      </c>
      <c r="C335" s="10" t="s">
        <v>331</v>
      </c>
      <c r="D335" s="3">
        <f t="shared" si="25"/>
        <v>2</v>
      </c>
      <c r="E335" s="3">
        <v>2</v>
      </c>
      <c r="F335" s="3">
        <v>0</v>
      </c>
      <c r="G335" s="3">
        <v>0</v>
      </c>
      <c r="H335" s="5">
        <f>I335+J335</f>
        <v>0</v>
      </c>
      <c r="I335" s="3">
        <v>0</v>
      </c>
      <c r="J335" s="3">
        <v>0</v>
      </c>
      <c r="K335" s="5">
        <f t="shared" si="27"/>
        <v>0</v>
      </c>
      <c r="L335" s="3">
        <v>0</v>
      </c>
      <c r="M335" s="3">
        <v>0</v>
      </c>
      <c r="N335" s="3">
        <v>0</v>
      </c>
      <c r="O335" s="3">
        <v>0</v>
      </c>
      <c r="P335" s="3">
        <v>0</v>
      </c>
      <c r="Q335" s="38">
        <v>3461.5</v>
      </c>
    </row>
    <row r="336" spans="2:17" ht="25.5">
      <c r="B336" s="7" t="s">
        <v>75</v>
      </c>
      <c r="C336" s="10" t="s">
        <v>331</v>
      </c>
      <c r="D336" s="3">
        <f aca="true" t="shared" si="29" ref="D336:D353">SUM(E336:P336)</f>
        <v>9</v>
      </c>
      <c r="E336" s="3">
        <v>4</v>
      </c>
      <c r="F336" s="3">
        <v>5</v>
      </c>
      <c r="G336" s="3">
        <v>0</v>
      </c>
      <c r="H336" s="5">
        <f>I336+J336</f>
        <v>0</v>
      </c>
      <c r="I336" s="3">
        <v>0</v>
      </c>
      <c r="J336" s="3">
        <v>0</v>
      </c>
      <c r="K336" s="5">
        <f t="shared" si="27"/>
        <v>0</v>
      </c>
      <c r="L336" s="3">
        <v>0</v>
      </c>
      <c r="M336" s="3">
        <v>0</v>
      </c>
      <c r="N336" s="3">
        <v>0</v>
      </c>
      <c r="O336" s="3">
        <v>0</v>
      </c>
      <c r="P336" s="3">
        <v>0</v>
      </c>
      <c r="Q336" s="38">
        <v>2955.22</v>
      </c>
    </row>
    <row r="337" spans="2:17" ht="12.75">
      <c r="B337" s="7" t="s">
        <v>183</v>
      </c>
      <c r="C337" s="10" t="s">
        <v>162</v>
      </c>
      <c r="D337" s="3">
        <f t="shared" si="29"/>
        <v>2</v>
      </c>
      <c r="E337" s="3">
        <v>2</v>
      </c>
      <c r="F337" s="3">
        <v>0</v>
      </c>
      <c r="G337" s="3">
        <v>0</v>
      </c>
      <c r="H337" s="5">
        <f>I337+J337</f>
        <v>0</v>
      </c>
      <c r="I337" s="3">
        <v>0</v>
      </c>
      <c r="J337" s="3">
        <v>0</v>
      </c>
      <c r="K337" s="5">
        <f t="shared" si="27"/>
        <v>0</v>
      </c>
      <c r="L337" s="3">
        <v>0</v>
      </c>
      <c r="M337" s="3">
        <v>0</v>
      </c>
      <c r="N337" s="3">
        <v>0</v>
      </c>
      <c r="O337" s="3">
        <v>0</v>
      </c>
      <c r="P337" s="3">
        <v>0</v>
      </c>
      <c r="Q337" s="38">
        <v>3200</v>
      </c>
    </row>
    <row r="338" spans="2:17" ht="12.75">
      <c r="B338" s="7" t="s">
        <v>382</v>
      </c>
      <c r="C338" s="10" t="s">
        <v>514</v>
      </c>
      <c r="D338" s="3">
        <f t="shared" si="29"/>
        <v>7</v>
      </c>
      <c r="E338" s="3">
        <v>6</v>
      </c>
      <c r="F338" s="3">
        <v>0</v>
      </c>
      <c r="G338" s="3">
        <v>1</v>
      </c>
      <c r="H338" s="5">
        <f>I338+J338</f>
        <v>0</v>
      </c>
      <c r="I338" s="3">
        <v>0</v>
      </c>
      <c r="J338" s="3">
        <v>0</v>
      </c>
      <c r="K338" s="5">
        <f t="shared" si="27"/>
        <v>0</v>
      </c>
      <c r="L338" s="3">
        <v>0</v>
      </c>
      <c r="M338" s="3">
        <v>0</v>
      </c>
      <c r="N338" s="3">
        <v>0</v>
      </c>
      <c r="O338" s="3">
        <v>0</v>
      </c>
      <c r="P338" s="3">
        <v>0</v>
      </c>
      <c r="Q338" s="38">
        <v>3389</v>
      </c>
    </row>
    <row r="339" spans="2:17" ht="12.75">
      <c r="B339" s="7" t="s">
        <v>167</v>
      </c>
      <c r="C339" s="10" t="s">
        <v>380</v>
      </c>
      <c r="D339" s="3">
        <f t="shared" si="29"/>
        <v>9</v>
      </c>
      <c r="E339" s="3">
        <v>8</v>
      </c>
      <c r="F339" s="3">
        <v>1</v>
      </c>
      <c r="G339" s="3">
        <v>0</v>
      </c>
      <c r="H339" s="5">
        <f>I339+J339</f>
        <v>0</v>
      </c>
      <c r="I339" s="3">
        <v>0</v>
      </c>
      <c r="J339" s="3">
        <v>0</v>
      </c>
      <c r="K339" s="5">
        <f t="shared" si="27"/>
        <v>0</v>
      </c>
      <c r="L339" s="3">
        <v>0</v>
      </c>
      <c r="M339" s="3">
        <v>0</v>
      </c>
      <c r="N339" s="3">
        <v>0</v>
      </c>
      <c r="O339" s="3">
        <v>0</v>
      </c>
      <c r="P339" s="3">
        <v>0</v>
      </c>
      <c r="Q339" s="38">
        <v>3258.11</v>
      </c>
    </row>
    <row r="340" spans="2:17" ht="12.75">
      <c r="B340" s="7" t="s">
        <v>299</v>
      </c>
      <c r="C340" s="10" t="s">
        <v>338</v>
      </c>
      <c r="D340" s="3">
        <f t="shared" si="29"/>
        <v>6</v>
      </c>
      <c r="E340" s="3">
        <v>6</v>
      </c>
      <c r="F340" s="3">
        <v>0</v>
      </c>
      <c r="G340" s="3">
        <v>0</v>
      </c>
      <c r="H340" s="5">
        <f>I340+J340</f>
        <v>0</v>
      </c>
      <c r="I340" s="3">
        <v>0</v>
      </c>
      <c r="J340" s="3">
        <v>0</v>
      </c>
      <c r="K340" s="5">
        <f t="shared" si="27"/>
        <v>0</v>
      </c>
      <c r="L340" s="3">
        <v>0</v>
      </c>
      <c r="M340" s="3">
        <v>0</v>
      </c>
      <c r="N340" s="3">
        <v>0</v>
      </c>
      <c r="O340" s="3">
        <v>0</v>
      </c>
      <c r="P340" s="3">
        <v>0</v>
      </c>
      <c r="Q340" s="38">
        <v>3200</v>
      </c>
    </row>
    <row r="341" spans="2:17" ht="25.5">
      <c r="B341" s="7" t="s">
        <v>202</v>
      </c>
      <c r="C341" s="10" t="s">
        <v>338</v>
      </c>
      <c r="D341" s="3">
        <f t="shared" si="29"/>
        <v>1</v>
      </c>
      <c r="E341" s="3">
        <v>0</v>
      </c>
      <c r="F341" s="3">
        <v>1</v>
      </c>
      <c r="G341" s="3">
        <v>0</v>
      </c>
      <c r="H341" s="5">
        <f>I341+J341</f>
        <v>0</v>
      </c>
      <c r="I341" s="3">
        <v>0</v>
      </c>
      <c r="J341" s="3">
        <v>0</v>
      </c>
      <c r="K341" s="5">
        <f t="shared" si="27"/>
        <v>0</v>
      </c>
      <c r="L341" s="3">
        <v>0</v>
      </c>
      <c r="M341" s="3">
        <v>0</v>
      </c>
      <c r="N341" s="3">
        <v>0</v>
      </c>
      <c r="O341" s="3">
        <v>0</v>
      </c>
      <c r="P341" s="3">
        <v>0</v>
      </c>
      <c r="Q341" s="38">
        <v>3723</v>
      </c>
    </row>
    <row r="342" spans="2:17" ht="12.75">
      <c r="B342" s="7" t="s">
        <v>325</v>
      </c>
      <c r="C342" s="10" t="s">
        <v>166</v>
      </c>
      <c r="D342" s="3">
        <f t="shared" si="29"/>
        <v>6</v>
      </c>
      <c r="E342" s="3">
        <v>6</v>
      </c>
      <c r="F342" s="3">
        <v>0</v>
      </c>
      <c r="G342" s="3">
        <v>0</v>
      </c>
      <c r="H342" s="5">
        <f>I342+J342</f>
        <v>0</v>
      </c>
      <c r="I342" s="3">
        <v>0</v>
      </c>
      <c r="J342" s="3">
        <v>0</v>
      </c>
      <c r="K342" s="5">
        <f t="shared" si="27"/>
        <v>0</v>
      </c>
      <c r="L342" s="3">
        <v>0</v>
      </c>
      <c r="M342" s="3">
        <v>0</v>
      </c>
      <c r="N342" s="3">
        <v>0</v>
      </c>
      <c r="O342" s="3">
        <v>0</v>
      </c>
      <c r="P342" s="3">
        <v>0</v>
      </c>
      <c r="Q342" s="38">
        <v>3132</v>
      </c>
    </row>
    <row r="343" spans="2:17" ht="51">
      <c r="B343" s="7" t="s">
        <v>318</v>
      </c>
      <c r="C343" s="10" t="s">
        <v>166</v>
      </c>
      <c r="D343" s="3">
        <f t="shared" si="29"/>
        <v>3</v>
      </c>
      <c r="E343" s="3">
        <v>3</v>
      </c>
      <c r="F343" s="3">
        <v>0</v>
      </c>
      <c r="G343" s="3">
        <v>0</v>
      </c>
      <c r="H343" s="5">
        <f>I343+J343</f>
        <v>0</v>
      </c>
      <c r="I343" s="3">
        <v>0</v>
      </c>
      <c r="J343" s="3">
        <v>0</v>
      </c>
      <c r="K343" s="5">
        <f t="shared" si="27"/>
        <v>0</v>
      </c>
      <c r="L343" s="3">
        <v>0</v>
      </c>
      <c r="M343" s="3">
        <v>0</v>
      </c>
      <c r="N343" s="3">
        <v>0</v>
      </c>
      <c r="O343" s="3">
        <v>0</v>
      </c>
      <c r="P343" s="3">
        <v>0</v>
      </c>
      <c r="Q343" s="38">
        <v>3200</v>
      </c>
    </row>
    <row r="344" spans="2:17" ht="12.75">
      <c r="B344" s="7" t="s">
        <v>20</v>
      </c>
      <c r="C344" s="10" t="s">
        <v>166</v>
      </c>
      <c r="D344" s="3">
        <f t="shared" si="29"/>
        <v>3</v>
      </c>
      <c r="E344" s="3">
        <v>1</v>
      </c>
      <c r="F344" s="3">
        <v>2</v>
      </c>
      <c r="G344" s="3">
        <v>0</v>
      </c>
      <c r="H344" s="5">
        <f>I344+J344</f>
        <v>0</v>
      </c>
      <c r="I344" s="3">
        <v>0</v>
      </c>
      <c r="J344" s="3">
        <v>0</v>
      </c>
      <c r="K344" s="5">
        <f t="shared" si="27"/>
        <v>0</v>
      </c>
      <c r="L344" s="3">
        <v>0</v>
      </c>
      <c r="M344" s="3">
        <v>0</v>
      </c>
      <c r="N344" s="3">
        <v>0</v>
      </c>
      <c r="O344" s="3">
        <v>0</v>
      </c>
      <c r="P344" s="3">
        <v>0</v>
      </c>
      <c r="Q344" s="38">
        <v>3474.33</v>
      </c>
    </row>
    <row r="345" spans="2:17" ht="12.75">
      <c r="B345" s="7" t="s">
        <v>456</v>
      </c>
      <c r="C345" s="10" t="s">
        <v>95</v>
      </c>
      <c r="D345" s="3">
        <f t="shared" si="29"/>
        <v>1</v>
      </c>
      <c r="E345" s="3">
        <v>1</v>
      </c>
      <c r="F345" s="3">
        <v>0</v>
      </c>
      <c r="G345" s="3">
        <v>0</v>
      </c>
      <c r="H345" s="5">
        <f>I345+J345</f>
        <v>0</v>
      </c>
      <c r="I345" s="3">
        <v>0</v>
      </c>
      <c r="J345" s="3">
        <v>0</v>
      </c>
      <c r="K345" s="5">
        <f t="shared" si="27"/>
        <v>0</v>
      </c>
      <c r="L345" s="3">
        <v>0</v>
      </c>
      <c r="M345" s="3">
        <v>0</v>
      </c>
      <c r="N345" s="3">
        <v>0</v>
      </c>
      <c r="O345" s="3">
        <v>0</v>
      </c>
      <c r="P345" s="3">
        <v>0</v>
      </c>
      <c r="Q345" s="38">
        <v>3200</v>
      </c>
    </row>
    <row r="346" spans="2:17" ht="12.75">
      <c r="B346" s="7" t="s">
        <v>254</v>
      </c>
      <c r="C346" s="10" t="s">
        <v>498</v>
      </c>
      <c r="D346" s="3">
        <f t="shared" si="29"/>
        <v>51</v>
      </c>
      <c r="E346" s="3">
        <v>27</v>
      </c>
      <c r="F346" s="3">
        <v>15</v>
      </c>
      <c r="G346" s="3">
        <v>5</v>
      </c>
      <c r="H346" s="5">
        <f>I346+J346</f>
        <v>1</v>
      </c>
      <c r="I346" s="3">
        <v>0</v>
      </c>
      <c r="J346" s="3">
        <v>1</v>
      </c>
      <c r="K346" s="5">
        <f t="shared" si="27"/>
        <v>1</v>
      </c>
      <c r="L346" s="3">
        <v>1</v>
      </c>
      <c r="M346" s="3">
        <v>0</v>
      </c>
      <c r="N346" s="3">
        <v>0</v>
      </c>
      <c r="O346" s="3">
        <v>0</v>
      </c>
      <c r="P346" s="3">
        <v>0</v>
      </c>
      <c r="Q346" s="38">
        <v>3511.27</v>
      </c>
    </row>
    <row r="347" spans="2:17" ht="25.5">
      <c r="B347" s="7" t="s">
        <v>113</v>
      </c>
      <c r="C347" s="10" t="s">
        <v>498</v>
      </c>
      <c r="D347" s="3">
        <f t="shared" si="29"/>
        <v>2</v>
      </c>
      <c r="E347" s="3">
        <v>0</v>
      </c>
      <c r="F347" s="3">
        <v>0</v>
      </c>
      <c r="G347" s="3">
        <v>0</v>
      </c>
      <c r="H347" s="5">
        <f>I347+J347</f>
        <v>1</v>
      </c>
      <c r="I347" s="3">
        <v>0</v>
      </c>
      <c r="J347" s="3">
        <v>1</v>
      </c>
      <c r="K347" s="5">
        <f t="shared" si="27"/>
        <v>0</v>
      </c>
      <c r="L347" s="3">
        <v>0</v>
      </c>
      <c r="M347" s="3">
        <v>0</v>
      </c>
      <c r="N347" s="3">
        <v>0</v>
      </c>
      <c r="O347" s="3">
        <v>0</v>
      </c>
      <c r="P347" s="3">
        <v>0</v>
      </c>
      <c r="Q347" s="38">
        <v>6000</v>
      </c>
    </row>
    <row r="348" spans="2:17" ht="12.75">
      <c r="B348" s="7" t="s">
        <v>459</v>
      </c>
      <c r="C348" s="10" t="s">
        <v>498</v>
      </c>
      <c r="D348" s="3">
        <f t="shared" si="29"/>
        <v>6</v>
      </c>
      <c r="E348" s="3">
        <v>1</v>
      </c>
      <c r="F348" s="3">
        <v>4</v>
      </c>
      <c r="G348" s="3">
        <v>1</v>
      </c>
      <c r="H348" s="5">
        <f>I348+J348</f>
        <v>0</v>
      </c>
      <c r="I348" s="3">
        <v>0</v>
      </c>
      <c r="J348" s="3">
        <v>0</v>
      </c>
      <c r="K348" s="5">
        <f t="shared" si="27"/>
        <v>0</v>
      </c>
      <c r="L348" s="3">
        <v>0</v>
      </c>
      <c r="M348" s="3">
        <v>0</v>
      </c>
      <c r="N348" s="3">
        <v>0</v>
      </c>
      <c r="O348" s="3">
        <v>0</v>
      </c>
      <c r="P348" s="3">
        <v>0</v>
      </c>
      <c r="Q348" s="38">
        <v>3533.33</v>
      </c>
    </row>
    <row r="349" spans="2:17" ht="12.75">
      <c r="B349" s="7" t="s">
        <v>462</v>
      </c>
      <c r="C349" s="10" t="s">
        <v>526</v>
      </c>
      <c r="D349" s="3">
        <f t="shared" si="29"/>
        <v>1</v>
      </c>
      <c r="E349" s="3">
        <v>0</v>
      </c>
      <c r="F349" s="3">
        <v>1</v>
      </c>
      <c r="G349" s="3">
        <v>0</v>
      </c>
      <c r="H349" s="5">
        <f>I349+J349</f>
        <v>0</v>
      </c>
      <c r="I349" s="3">
        <v>0</v>
      </c>
      <c r="J349" s="3">
        <v>0</v>
      </c>
      <c r="K349" s="5">
        <f t="shared" si="27"/>
        <v>0</v>
      </c>
      <c r="L349" s="3">
        <v>0</v>
      </c>
      <c r="M349" s="3">
        <v>0</v>
      </c>
      <c r="N349" s="3">
        <v>0</v>
      </c>
      <c r="O349" s="3">
        <v>0</v>
      </c>
      <c r="P349" s="3">
        <v>0</v>
      </c>
      <c r="Q349" s="38">
        <v>3723</v>
      </c>
    </row>
    <row r="350" spans="2:17" ht="12.75">
      <c r="B350" s="7" t="s">
        <v>349</v>
      </c>
      <c r="C350" s="10" t="s">
        <v>363</v>
      </c>
      <c r="D350" s="3">
        <f t="shared" si="29"/>
        <v>23</v>
      </c>
      <c r="E350" s="3">
        <v>6</v>
      </c>
      <c r="F350" s="3">
        <v>6</v>
      </c>
      <c r="G350" s="3">
        <v>5</v>
      </c>
      <c r="H350" s="5">
        <f>I350+J350</f>
        <v>1</v>
      </c>
      <c r="I350" s="3">
        <v>0</v>
      </c>
      <c r="J350" s="3">
        <v>1</v>
      </c>
      <c r="K350" s="5">
        <f t="shared" si="27"/>
        <v>2</v>
      </c>
      <c r="L350" s="3">
        <v>2</v>
      </c>
      <c r="M350" s="3">
        <v>0</v>
      </c>
      <c r="N350" s="3">
        <v>0</v>
      </c>
      <c r="O350" s="3">
        <v>0</v>
      </c>
      <c r="P350" s="3">
        <v>0</v>
      </c>
      <c r="Q350" s="38">
        <v>4049.5</v>
      </c>
    </row>
    <row r="351" spans="2:17" ht="12.75">
      <c r="B351" s="7" t="s">
        <v>147</v>
      </c>
      <c r="C351" s="10" t="s">
        <v>301</v>
      </c>
      <c r="D351" s="3">
        <f t="shared" si="29"/>
        <v>1</v>
      </c>
      <c r="E351" s="3">
        <v>1</v>
      </c>
      <c r="F351" s="3">
        <v>0</v>
      </c>
      <c r="G351" s="3">
        <v>0</v>
      </c>
      <c r="H351" s="5">
        <f>I351+J351</f>
        <v>0</v>
      </c>
      <c r="I351" s="3">
        <v>0</v>
      </c>
      <c r="J351" s="3">
        <v>0</v>
      </c>
      <c r="K351" s="5">
        <f t="shared" si="27"/>
        <v>0</v>
      </c>
      <c r="L351" s="3">
        <v>0</v>
      </c>
      <c r="M351" s="3">
        <v>0</v>
      </c>
      <c r="N351" s="3">
        <v>0</v>
      </c>
      <c r="O351" s="3">
        <v>0</v>
      </c>
      <c r="P351" s="3">
        <v>0</v>
      </c>
      <c r="Q351" s="38">
        <v>3200</v>
      </c>
    </row>
    <row r="352" spans="2:17" ht="12.75">
      <c r="B352" s="7" t="s">
        <v>80</v>
      </c>
      <c r="C352" s="10" t="s">
        <v>301</v>
      </c>
      <c r="D352" s="3">
        <f t="shared" si="29"/>
        <v>14</v>
      </c>
      <c r="E352" s="3">
        <v>4</v>
      </c>
      <c r="F352" s="3">
        <v>4</v>
      </c>
      <c r="G352" s="3">
        <v>4</v>
      </c>
      <c r="H352" s="5">
        <f>I352+J352</f>
        <v>1</v>
      </c>
      <c r="I352" s="3">
        <v>0</v>
      </c>
      <c r="J352" s="3">
        <v>1</v>
      </c>
      <c r="K352" s="5">
        <f t="shared" si="27"/>
        <v>0</v>
      </c>
      <c r="L352" s="3">
        <v>0</v>
      </c>
      <c r="M352" s="3">
        <v>0</v>
      </c>
      <c r="N352" s="3">
        <v>0</v>
      </c>
      <c r="O352" s="3">
        <v>0</v>
      </c>
      <c r="P352" s="3">
        <v>0</v>
      </c>
      <c r="Q352" s="38">
        <v>3440.77</v>
      </c>
    </row>
    <row r="353" spans="2:20" ht="15" customHeight="1">
      <c r="B353" s="21" t="s">
        <v>423</v>
      </c>
      <c r="C353" s="22"/>
      <c r="D353" s="41">
        <f t="shared" si="29"/>
        <v>152</v>
      </c>
      <c r="E353" s="41">
        <f aca="true" t="shared" si="30" ref="E353:P353">SUM(E333:E352)</f>
        <v>82</v>
      </c>
      <c r="F353" s="41">
        <f t="shared" si="30"/>
        <v>39</v>
      </c>
      <c r="G353" s="41">
        <f t="shared" si="30"/>
        <v>17</v>
      </c>
      <c r="H353" s="40">
        <f>I353+J353</f>
        <v>4</v>
      </c>
      <c r="I353" s="41">
        <f t="shared" si="30"/>
        <v>0</v>
      </c>
      <c r="J353" s="41">
        <f t="shared" si="30"/>
        <v>4</v>
      </c>
      <c r="K353" s="40">
        <f t="shared" si="27"/>
        <v>3</v>
      </c>
      <c r="L353" s="41">
        <f t="shared" si="30"/>
        <v>3</v>
      </c>
      <c r="M353" s="41">
        <f t="shared" si="30"/>
        <v>0</v>
      </c>
      <c r="N353" s="41">
        <f t="shared" si="30"/>
        <v>0</v>
      </c>
      <c r="O353" s="41">
        <f t="shared" si="30"/>
        <v>0</v>
      </c>
      <c r="P353" s="41">
        <f t="shared" si="30"/>
        <v>0</v>
      </c>
      <c r="Q353" s="39">
        <f>IF(D353=0,0,SUMPRODUCT(D333:D352,Q333:Q352)/D353)</f>
        <v>3521.124934210526</v>
      </c>
      <c r="R353" s="13"/>
      <c r="S353" s="13"/>
      <c r="T353" s="13"/>
    </row>
    <row r="354" spans="1:17" ht="15" customHeight="1">
      <c r="A354" s="24"/>
      <c r="B354" s="25"/>
      <c r="C354" s="26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8"/>
    </row>
    <row r="355" spans="1:17" ht="15" customHeight="1">
      <c r="A355" s="29"/>
      <c r="B355" s="30"/>
      <c r="C355" s="31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18"/>
    </row>
    <row r="356" spans="1:17" ht="15" customHeight="1">
      <c r="A356" s="29"/>
      <c r="B356" s="30"/>
      <c r="C356" s="31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18"/>
    </row>
    <row r="357" spans="1:17" ht="15" customHeight="1">
      <c r="A357" s="29"/>
      <c r="B357" s="30"/>
      <c r="C357" s="31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18"/>
    </row>
    <row r="358" spans="1:17" ht="15" customHeight="1">
      <c r="A358" s="29"/>
      <c r="B358" s="30"/>
      <c r="C358" s="31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18"/>
    </row>
    <row r="359" spans="1:17" ht="15" customHeight="1">
      <c r="A359" s="29"/>
      <c r="B359" s="30"/>
      <c r="C359" s="31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18"/>
    </row>
    <row r="360" spans="1:17" ht="15" customHeight="1">
      <c r="A360" s="29"/>
      <c r="B360" s="30"/>
      <c r="C360" s="31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18"/>
    </row>
    <row r="361" spans="1:17" ht="15" customHeight="1">
      <c r="A361" s="29"/>
      <c r="B361" s="30"/>
      <c r="C361" s="31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18"/>
    </row>
    <row r="362" spans="1:17" ht="15" customHeight="1">
      <c r="A362" s="29"/>
      <c r="B362" s="30"/>
      <c r="C362" s="31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18"/>
    </row>
    <row r="363" spans="1:17" ht="15" customHeight="1">
      <c r="A363" s="29"/>
      <c r="B363" s="30"/>
      <c r="C363" s="31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18"/>
    </row>
    <row r="364" spans="1:17" ht="15" customHeight="1">
      <c r="A364" s="29"/>
      <c r="B364" s="30"/>
      <c r="C364" s="31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18"/>
    </row>
    <row r="365" spans="1:17" ht="15" customHeight="1">
      <c r="A365" s="29"/>
      <c r="B365" s="30"/>
      <c r="C365" s="31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18"/>
    </row>
    <row r="366" spans="1:17" ht="15" customHeight="1">
      <c r="A366" s="29"/>
      <c r="B366" s="30"/>
      <c r="C366" s="31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18"/>
    </row>
    <row r="367" spans="1:17" ht="15" customHeight="1">
      <c r="A367" s="29"/>
      <c r="B367" s="30"/>
      <c r="C367" s="31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18"/>
    </row>
    <row r="368" spans="1:17" ht="15" customHeight="1">
      <c r="A368" s="29"/>
      <c r="B368" s="30"/>
      <c r="C368" s="31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18"/>
    </row>
    <row r="369" spans="1:17" ht="15" customHeight="1">
      <c r="A369" s="29"/>
      <c r="B369" s="30"/>
      <c r="C369" s="31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18"/>
    </row>
    <row r="370" spans="1:17" ht="15" customHeight="1">
      <c r="A370" s="29"/>
      <c r="B370" s="30"/>
      <c r="C370" s="31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18"/>
    </row>
    <row r="371" spans="1:17" ht="15" customHeight="1">
      <c r="A371" s="29"/>
      <c r="B371" s="30"/>
      <c r="C371" s="31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18"/>
    </row>
    <row r="372" spans="1:17" ht="15" customHeight="1">
      <c r="A372" s="29"/>
      <c r="B372" s="30"/>
      <c r="C372" s="31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18"/>
    </row>
    <row r="373" spans="1:17" ht="15" customHeight="1">
      <c r="A373" s="29"/>
      <c r="B373" s="30"/>
      <c r="C373" s="31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18"/>
    </row>
    <row r="374" spans="1:17" ht="15" customHeight="1">
      <c r="A374" s="29"/>
      <c r="B374" s="30"/>
      <c r="C374" s="31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18"/>
    </row>
    <row r="375" spans="1:17" ht="15" customHeight="1">
      <c r="A375" s="29"/>
      <c r="B375" s="30"/>
      <c r="C375" s="31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18"/>
    </row>
    <row r="376" spans="1:17" ht="15" customHeight="1">
      <c r="A376" s="29"/>
      <c r="B376" s="30"/>
      <c r="C376" s="31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18"/>
    </row>
    <row r="377" spans="1:17" ht="15" customHeight="1">
      <c r="A377" s="29"/>
      <c r="B377" s="30"/>
      <c r="C377" s="31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18"/>
    </row>
    <row r="378" spans="1:17" ht="15" customHeight="1">
      <c r="A378" s="29"/>
      <c r="B378" s="30"/>
      <c r="C378" s="31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18"/>
    </row>
    <row r="379" spans="1:17" ht="15" customHeight="1">
      <c r="A379" s="29"/>
      <c r="B379" s="30"/>
      <c r="C379" s="31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18"/>
    </row>
    <row r="380" spans="1:17" ht="15" customHeight="1">
      <c r="A380" s="29"/>
      <c r="B380" s="30"/>
      <c r="C380" s="31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18"/>
    </row>
    <row r="381" spans="1:17" ht="15" customHeight="1">
      <c r="A381" s="29"/>
      <c r="B381" s="30"/>
      <c r="C381" s="31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18"/>
    </row>
    <row r="382" spans="1:17" ht="15" customHeight="1">
      <c r="A382" s="29"/>
      <c r="B382" s="30"/>
      <c r="C382" s="31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18"/>
    </row>
    <row r="383" spans="1:17" ht="15" customHeight="1">
      <c r="A383" s="29"/>
      <c r="B383" s="30"/>
      <c r="C383" s="31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18"/>
    </row>
    <row r="384" spans="1:17" ht="15" customHeight="1">
      <c r="A384" s="29"/>
      <c r="B384" s="30"/>
      <c r="C384" s="31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18"/>
    </row>
    <row r="385" spans="1:17" ht="15" customHeight="1">
      <c r="A385" s="29"/>
      <c r="B385" s="30"/>
      <c r="C385" s="31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18"/>
    </row>
    <row r="386" spans="1:17" ht="15" customHeight="1">
      <c r="A386" s="29"/>
      <c r="B386" s="30"/>
      <c r="C386" s="31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18"/>
    </row>
    <row r="387" spans="1:17" ht="15" customHeight="1">
      <c r="A387" s="29"/>
      <c r="B387" s="30"/>
      <c r="C387" s="31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18"/>
    </row>
    <row r="388" spans="1:17" ht="15" customHeight="1">
      <c r="A388" s="29"/>
      <c r="B388" s="30"/>
      <c r="C388" s="31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18"/>
    </row>
    <row r="389" spans="1:17" ht="15" customHeight="1">
      <c r="A389" s="29"/>
      <c r="B389" s="30"/>
      <c r="C389" s="31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18"/>
    </row>
    <row r="390" spans="1:17" ht="15" customHeight="1">
      <c r="A390" s="29"/>
      <c r="B390" s="30"/>
      <c r="C390" s="31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18"/>
    </row>
    <row r="391" spans="1:17" ht="15" customHeight="1">
      <c r="A391" s="29"/>
      <c r="B391" s="30"/>
      <c r="C391" s="31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18"/>
    </row>
    <row r="392" spans="1:17" ht="15" customHeight="1">
      <c r="A392" s="29"/>
      <c r="B392" s="30"/>
      <c r="C392" s="31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18"/>
    </row>
    <row r="393" spans="1:17" ht="15" customHeight="1">
      <c r="A393" s="29"/>
      <c r="B393" s="30"/>
      <c r="C393" s="31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18"/>
    </row>
    <row r="394" spans="1:17" ht="15" customHeight="1">
      <c r="A394" s="29"/>
      <c r="B394" s="30"/>
      <c r="C394" s="31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18"/>
    </row>
    <row r="395" spans="1:17" ht="15" customHeight="1">
      <c r="A395" s="29"/>
      <c r="B395" s="30"/>
      <c r="C395" s="31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18"/>
    </row>
    <row r="396" spans="1:17" ht="15" customHeight="1">
      <c r="A396" s="29"/>
      <c r="B396" s="30"/>
      <c r="C396" s="31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18"/>
    </row>
    <row r="397" spans="1:17" ht="15" customHeight="1">
      <c r="A397" s="29"/>
      <c r="B397" s="30"/>
      <c r="C397" s="31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18"/>
    </row>
    <row r="398" spans="1:17" ht="15" customHeight="1">
      <c r="A398" s="29"/>
      <c r="B398" s="30"/>
      <c r="C398" s="31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18"/>
    </row>
    <row r="399" spans="1:17" ht="15" customHeight="1">
      <c r="A399" s="29"/>
      <c r="B399" s="30"/>
      <c r="C399" s="31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18"/>
    </row>
    <row r="400" spans="1:17" ht="15" customHeight="1">
      <c r="A400" s="29"/>
      <c r="B400" s="30"/>
      <c r="C400" s="31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18"/>
    </row>
    <row r="401" spans="1:17" ht="15" customHeight="1">
      <c r="A401" s="29"/>
      <c r="B401" s="30"/>
      <c r="C401" s="31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18"/>
    </row>
    <row r="402" spans="1:17" ht="15" customHeight="1">
      <c r="A402" s="29"/>
      <c r="B402" s="30"/>
      <c r="C402" s="31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18"/>
    </row>
    <row r="403" spans="1:17" ht="15" customHeight="1">
      <c r="A403" s="29"/>
      <c r="B403" s="30"/>
      <c r="C403" s="31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18"/>
    </row>
    <row r="404" spans="1:17" ht="15" customHeight="1">
      <c r="A404" s="29"/>
      <c r="B404" s="30"/>
      <c r="C404" s="31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18"/>
    </row>
    <row r="405" spans="1:17" ht="15" customHeight="1">
      <c r="A405" s="29"/>
      <c r="B405" s="30"/>
      <c r="C405" s="31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18"/>
    </row>
    <row r="406" spans="1:17" ht="15" customHeight="1">
      <c r="A406" s="29"/>
      <c r="B406" s="30"/>
      <c r="C406" s="31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18"/>
    </row>
    <row r="407" spans="1:17" ht="15" customHeight="1">
      <c r="A407" s="29"/>
      <c r="B407" s="30"/>
      <c r="C407" s="31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18"/>
    </row>
    <row r="408" spans="1:17" ht="15" customHeight="1">
      <c r="A408" s="29"/>
      <c r="B408" s="30"/>
      <c r="C408" s="31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18"/>
    </row>
    <row r="409" spans="1:17" ht="15" customHeight="1">
      <c r="A409" s="29"/>
      <c r="B409" s="30"/>
      <c r="C409" s="31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18"/>
    </row>
    <row r="410" spans="1:17" ht="15" customHeight="1">
      <c r="A410" s="29"/>
      <c r="B410" s="30"/>
      <c r="C410" s="31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18"/>
    </row>
    <row r="411" spans="1:17" ht="15" customHeight="1">
      <c r="A411" s="29"/>
      <c r="B411" s="30"/>
      <c r="C411" s="31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18"/>
    </row>
    <row r="412" spans="1:17" ht="15" customHeight="1">
      <c r="A412" s="42"/>
      <c r="B412" s="43"/>
      <c r="C412" s="44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6"/>
    </row>
  </sheetData>
  <sheetProtection/>
  <mergeCells count="8">
    <mergeCell ref="A3:A4"/>
    <mergeCell ref="B3:B4"/>
    <mergeCell ref="A1:G1"/>
    <mergeCell ref="A2:Q2"/>
    <mergeCell ref="D3:D4"/>
    <mergeCell ref="Q3:Q4"/>
    <mergeCell ref="E3:P3"/>
    <mergeCell ref="C3:C4"/>
  </mergeCells>
  <printOptions horizontalCentered="1"/>
  <pageMargins left="0.2362204724409449" right="0.15748031496062992" top="0.17" bottom="0.1968503937007874" header="0.15748031496062992" footer="0.196850393700787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Штык Г.С.</cp:lastModifiedBy>
  <cp:lastPrinted>2018-01-25T09:08:32Z</cp:lastPrinted>
  <dcterms:created xsi:type="dcterms:W3CDTF">2018-01-04T10:47:34Z</dcterms:created>
  <dcterms:modified xsi:type="dcterms:W3CDTF">2018-01-25T09:08:34Z</dcterms:modified>
  <cp:category/>
  <cp:version/>
  <cp:contentType/>
  <cp:contentStatus/>
</cp:coreProperties>
</file>